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nicguy/Downloads/Extended data/"/>
    </mc:Choice>
  </mc:AlternateContent>
  <xr:revisionPtr revIDLastSave="0" documentId="13_ncr:1_{B3E7BE27-0B90-EB47-B69C-B90500684AFE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Fig. 4E" sheetId="1" r:id="rId1"/>
    <sheet name="Fig. 4F - Left" sheetId="2" r:id="rId2"/>
    <sheet name="Fig. 4F - Right" sheetId="3" r:id="rId3"/>
    <sheet name="Fig. 4G - Left" sheetId="4" r:id="rId4"/>
    <sheet name="Fig. 4G - Right" sheetId="5" r:id="rId5"/>
    <sheet name="Fig. 4I" sheetId="6" r:id="rId6"/>
    <sheet name="Fig. 4J" sheetId="7" r:id="rId7"/>
    <sheet name="Tables 4I-J" sheetId="8" r:id="rId8"/>
  </sheets>
  <calcPr calcId="181029"/>
  <extLst>
    <ext uri="GoogleSheetsCustomDataVersion1">
      <go:sheetsCustomData xmlns:go="http://customooxmlschemas.google.com/" r:id="rId12" roundtripDataSignature="AMtx7mhnm3BO4ac6q1GW/v+YspbmdVsg4Q=="/>
    </ext>
  </extLst>
</workbook>
</file>

<file path=xl/calcChain.xml><?xml version="1.0" encoding="utf-8"?>
<calcChain xmlns="http://schemas.openxmlformats.org/spreadsheetml/2006/main">
  <c r="I11" i="7" l="1"/>
  <c r="H11" i="7"/>
  <c r="I11" i="6"/>
  <c r="H11" i="6"/>
  <c r="E22" i="5"/>
  <c r="E21" i="5"/>
  <c r="E20" i="5"/>
  <c r="E19" i="5"/>
  <c r="E18" i="5"/>
  <c r="E17" i="5"/>
  <c r="E16" i="5"/>
  <c r="E15" i="5"/>
  <c r="E14" i="5"/>
  <c r="E13" i="5"/>
  <c r="E12" i="5"/>
  <c r="J11" i="5"/>
  <c r="I11" i="5"/>
  <c r="E11" i="5"/>
  <c r="E10" i="5"/>
  <c r="E9" i="5"/>
  <c r="E8" i="5"/>
  <c r="E7" i="5"/>
  <c r="E6" i="5"/>
  <c r="E5" i="5"/>
  <c r="E4" i="5"/>
  <c r="E3" i="5"/>
  <c r="E2" i="5"/>
  <c r="E22" i="4"/>
  <c r="E21" i="4"/>
  <c r="E20" i="4"/>
  <c r="E19" i="4"/>
  <c r="E18" i="4"/>
  <c r="E17" i="4"/>
  <c r="E16" i="4"/>
  <c r="E15" i="4"/>
  <c r="E14" i="4"/>
  <c r="E13" i="4"/>
  <c r="E12" i="4"/>
  <c r="J11" i="4"/>
  <c r="I11" i="4"/>
  <c r="E11" i="4"/>
  <c r="E10" i="4"/>
  <c r="E9" i="4"/>
  <c r="E8" i="4"/>
  <c r="E7" i="4"/>
  <c r="E6" i="4"/>
  <c r="E5" i="4"/>
  <c r="E4" i="4"/>
  <c r="E3" i="4"/>
  <c r="E2" i="4"/>
  <c r="E22" i="3"/>
  <c r="E21" i="3"/>
  <c r="E20" i="3"/>
  <c r="E19" i="3"/>
  <c r="E18" i="3"/>
  <c r="E17" i="3"/>
  <c r="E16" i="3"/>
  <c r="E15" i="3"/>
  <c r="E14" i="3"/>
  <c r="E13" i="3"/>
  <c r="E12" i="3"/>
  <c r="J11" i="3"/>
  <c r="I11" i="3"/>
  <c r="E11" i="3"/>
  <c r="E10" i="3"/>
  <c r="E9" i="3"/>
  <c r="E8" i="3"/>
  <c r="E7" i="3"/>
  <c r="E6" i="3"/>
  <c r="E5" i="3"/>
  <c r="E4" i="3"/>
  <c r="E3" i="3"/>
  <c r="E2" i="3"/>
  <c r="E22" i="2"/>
  <c r="E21" i="2"/>
  <c r="E20" i="2"/>
  <c r="E19" i="2"/>
  <c r="E18" i="2"/>
  <c r="E17" i="2"/>
  <c r="E16" i="2"/>
  <c r="E15" i="2"/>
  <c r="E14" i="2"/>
  <c r="E13" i="2"/>
  <c r="E12" i="2"/>
  <c r="J11" i="2"/>
  <c r="I11" i="2"/>
  <c r="E11" i="2"/>
  <c r="E10" i="2"/>
  <c r="E9" i="2"/>
  <c r="E8" i="2"/>
  <c r="E7" i="2"/>
  <c r="E6" i="2"/>
  <c r="E5" i="2"/>
  <c r="E4" i="2"/>
  <c r="E3" i="2"/>
  <c r="E2" i="2"/>
  <c r="J13" i="1"/>
  <c r="I13" i="1"/>
</calcChain>
</file>

<file path=xl/sharedStrings.xml><?xml version="1.0" encoding="utf-8"?>
<sst xmlns="http://schemas.openxmlformats.org/spreadsheetml/2006/main" count="663" uniqueCount="72">
  <si>
    <t>Power</t>
  </si>
  <si>
    <t>Group</t>
  </si>
  <si>
    <t>Subject</t>
  </si>
  <si>
    <t>Time</t>
  </si>
  <si>
    <t>Descriptive Statistics</t>
  </si>
  <si>
    <t>PV-Cre</t>
  </si>
  <si>
    <t>#12</t>
  </si>
  <si>
    <t>PV-Cre/NR1f/f</t>
  </si>
  <si>
    <t>Mean</t>
  </si>
  <si>
    <t>#14</t>
  </si>
  <si>
    <t>95% Confidence Interval for Mean</t>
  </si>
  <si>
    <t>Lower Bound</t>
  </si>
  <si>
    <t>Upper Bound</t>
  </si>
  <si>
    <t>5% Trimmed Mean</t>
  </si>
  <si>
    <t>#18</t>
  </si>
  <si>
    <t>Median</t>
  </si>
  <si>
    <t>Variance</t>
  </si>
  <si>
    <t>Std. Deviation</t>
  </si>
  <si>
    <t>#19</t>
  </si>
  <si>
    <t>SEM</t>
  </si>
  <si>
    <t>Minimum</t>
  </si>
  <si>
    <t>Maximum</t>
  </si>
  <si>
    <t>#20</t>
  </si>
  <si>
    <t>Range</t>
  </si>
  <si>
    <t>Interquartile Range</t>
  </si>
  <si>
    <t>#21</t>
  </si>
  <si>
    <t>Normality Test</t>
  </si>
  <si>
    <t>Kolmogorov-Smirnov</t>
  </si>
  <si>
    <t>KS-stat</t>
  </si>
  <si>
    <t>df</t>
  </si>
  <si>
    <t>p-value</t>
  </si>
  <si>
    <t>#22</t>
  </si>
  <si>
    <t>PV-Cre NR1f/f</t>
  </si>
  <si>
    <t>Linear Mixed Models</t>
  </si>
  <si>
    <t>Generalized estimation equations</t>
  </si>
  <si>
    <t>Fixed variables</t>
  </si>
  <si>
    <t>Group; Time</t>
  </si>
  <si>
    <t>Group; Time;</t>
  </si>
  <si>
    <t>Random variables</t>
  </si>
  <si>
    <t>Akaike's Information Criterion (AIC)</t>
  </si>
  <si>
    <t>Quasi Likelihood under Independence Model Criterion (QIC)</t>
  </si>
  <si>
    <t xml:space="preserve">Fixed Effects </t>
  </si>
  <si>
    <t xml:space="preserve">Model Effects </t>
  </si>
  <si>
    <t>F</t>
  </si>
  <si>
    <t>Wald Chi-Square</t>
  </si>
  <si>
    <t>F(1,7) = 3.384</t>
  </si>
  <si>
    <t>F(2,7) = 0.189</t>
  </si>
  <si>
    <t>Normality of Residuals</t>
  </si>
  <si>
    <t>Residuals</t>
  </si>
  <si>
    <t>Power*E-4</t>
  </si>
  <si>
    <t>Descriptive Statistics (power*10^4)</t>
  </si>
  <si>
    <t>F(1,7) = 198.790</t>
  </si>
  <si>
    <t>F(2,7) = 2.476</t>
  </si>
  <si>
    <t xml:space="preserve">PV-Cre </t>
  </si>
  <si>
    <t>F(1,7) = 67,072</t>
  </si>
  <si>
    <t>F(2,7) = 1,426</t>
  </si>
  <si>
    <t>F(1,7) = 197.338</t>
  </si>
  <si>
    <t>F(2,7) = 4.667</t>
  </si>
  <si>
    <t>F(1,7) = 77.880</t>
  </si>
  <si>
    <t>F(2,7) = 0.215</t>
  </si>
  <si>
    <t>Duration (s)</t>
  </si>
  <si>
    <t>Std. Error of the Mean</t>
  </si>
  <si>
    <t>F(1,7) = 2.367</t>
  </si>
  <si>
    <t>F(2,7) = 0.894</t>
  </si>
  <si>
    <t>F(1,6) = 223.11</t>
  </si>
  <si>
    <t>F(2,6) = 3.71</t>
  </si>
  <si>
    <t>Median and Median Absolute Deviation (MAD) of duration of DOWN and UP states for individual animal</t>
  </si>
  <si>
    <t>Animal ID</t>
  </si>
  <si>
    <t>DOWN duration (s)</t>
  </si>
  <si>
    <t>MAD</t>
  </si>
  <si>
    <t>UP duration (s)</t>
  </si>
  <si>
    <t>Fig. 4-1 - Complementary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</si>
</sst>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0.000000"/>
  </numFmts>
  <fonts count="7" x14ac:knownFonts="1">
    <font>
      <sz val="10"/>
      <color rgb="FF000000"/>
      <name val="Arial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theme="1"/>
      <name val="Arial"/>
    </font>
    <font>
      <sz val="10"/>
      <color rgb="FF000000"/>
      <name val="Times New Roman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1" fontId="3" fillId="0" borderId="0" xfId="0" applyNumberFormat="1" applyFont="1"/>
    <xf numFmtId="0" fontId="3" fillId="0" borderId="0" xfId="0" applyFont="1"/>
    <xf numFmtId="11" fontId="2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4" xfId="0" applyFont="1" applyBorder="1"/>
    <xf numFmtId="0" fontId="5" fillId="2" borderId="6" xfId="0" applyFont="1" applyFill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2" borderId="1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5" fillId="2" borderId="6" xfId="0" applyFont="1" applyFill="1" applyBorder="1"/>
    <xf numFmtId="11" fontId="2" fillId="0" borderId="5" xfId="0" applyNumberFormat="1" applyFont="1" applyBorder="1" applyAlignment="1">
      <alignment horizontal="right"/>
    </xf>
    <xf numFmtId="0" fontId="5" fillId="2" borderId="10" xfId="0" applyFont="1" applyFill="1" applyBorder="1"/>
    <xf numFmtId="0" fontId="2" fillId="0" borderId="9" xfId="0" applyFont="1" applyBorder="1" applyAlignment="1">
      <alignment horizontal="right"/>
    </xf>
    <xf numFmtId="0" fontId="2" fillId="2" borderId="6" xfId="0" applyFont="1" applyFill="1" applyBorder="1"/>
    <xf numFmtId="11" fontId="2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Alignment="1"/>
    <xf numFmtId="0" fontId="3" fillId="0" borderId="2" xfId="0" applyFont="1" applyBorder="1"/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/>
    <xf numFmtId="0" fontId="2" fillId="0" borderId="8" xfId="0" applyFont="1" applyBorder="1" applyAlignment="1">
      <alignment horizontal="center"/>
    </xf>
    <xf numFmtId="0" fontId="6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1" xfId="0" applyFont="1" applyBorder="1"/>
    <xf numFmtId="0" fontId="3" fillId="0" borderId="0" xfId="0" applyFont="1" applyAlignment="1">
      <alignment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tabSelected="1" workbookViewId="0">
      <selection activeCell="C2" sqref="C2"/>
    </sheetView>
  </sheetViews>
  <sheetFormatPr baseColWidth="10" defaultColWidth="14.5" defaultRowHeight="15" customHeight="1" x14ac:dyDescent="0.15"/>
  <cols>
    <col min="7" max="7" width="19" customWidth="1"/>
  </cols>
  <sheetData>
    <row r="1" spans="1:26" ht="13" x14ac:dyDescent="0.15">
      <c r="A1" s="1" t="s">
        <v>71</v>
      </c>
    </row>
    <row r="2" spans="1:26" ht="13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3" t="s">
        <v>0</v>
      </c>
      <c r="B3" s="4" t="s">
        <v>1</v>
      </c>
      <c r="C3" s="4" t="s">
        <v>2</v>
      </c>
      <c r="D3" s="4" t="s">
        <v>3</v>
      </c>
      <c r="E3" s="4"/>
      <c r="F3" s="2"/>
      <c r="G3" s="2" t="s">
        <v>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5">
        <v>6.9391894530341398</v>
      </c>
      <c r="B4" s="2" t="s">
        <v>5</v>
      </c>
      <c r="C4" s="6" t="s">
        <v>6</v>
      </c>
      <c r="D4" s="2">
        <v>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5">
        <v>7.9773151083641203</v>
      </c>
      <c r="B5" s="2" t="s">
        <v>5</v>
      </c>
      <c r="C5" s="6" t="s">
        <v>6</v>
      </c>
      <c r="D5" s="2">
        <v>2</v>
      </c>
      <c r="E5" s="2"/>
      <c r="F5" s="2"/>
      <c r="G5" s="2"/>
      <c r="H5" s="2"/>
      <c r="I5" s="4" t="s">
        <v>5</v>
      </c>
      <c r="J5" s="4" t="s">
        <v>7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5">
        <v>8.0509046117599503</v>
      </c>
      <c r="B6" s="2" t="s">
        <v>5</v>
      </c>
      <c r="C6" s="6" t="s">
        <v>6</v>
      </c>
      <c r="D6" s="2">
        <v>3</v>
      </c>
      <c r="E6" s="2"/>
      <c r="F6" s="2"/>
      <c r="G6" s="2" t="s">
        <v>8</v>
      </c>
      <c r="H6" s="2"/>
      <c r="I6" s="2">
        <v>11.036704</v>
      </c>
      <c r="J6" s="2">
        <v>6.7587466999999997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2">
        <v>18.302368544074501</v>
      </c>
      <c r="B7" s="2" t="s">
        <v>5</v>
      </c>
      <c r="C7" s="6" t="s">
        <v>9</v>
      </c>
      <c r="D7" s="2">
        <v>1</v>
      </c>
      <c r="E7" s="2"/>
      <c r="F7" s="2"/>
      <c r="G7" s="2" t="s">
        <v>10</v>
      </c>
      <c r="H7" s="2" t="s">
        <v>11</v>
      </c>
      <c r="I7" s="2">
        <v>8.3106954000000002</v>
      </c>
      <c r="J7" s="2">
        <v>6.2862619000000004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2">
        <v>17.4174732809891</v>
      </c>
      <c r="B8" s="2" t="s">
        <v>5</v>
      </c>
      <c r="C8" s="6" t="s">
        <v>9</v>
      </c>
      <c r="D8" s="2">
        <v>2</v>
      </c>
      <c r="E8" s="2"/>
      <c r="F8" s="2"/>
      <c r="G8" s="2"/>
      <c r="H8" s="2" t="s">
        <v>12</v>
      </c>
      <c r="I8" s="2">
        <v>13.7627127</v>
      </c>
      <c r="J8" s="2">
        <v>7.2312314000000004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2">
        <v>17.1099752888307</v>
      </c>
      <c r="B9" s="2" t="s">
        <v>5</v>
      </c>
      <c r="C9" s="6" t="s">
        <v>9</v>
      </c>
      <c r="D9" s="2">
        <v>3</v>
      </c>
      <c r="E9" s="2"/>
      <c r="F9" s="2"/>
      <c r="G9" s="2" t="s">
        <v>13</v>
      </c>
      <c r="H9" s="2"/>
      <c r="I9" s="2">
        <v>10.880321800000001</v>
      </c>
      <c r="J9" s="2">
        <v>6.7183793999999999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2">
        <v>10.3289887431061</v>
      </c>
      <c r="B10" s="2" t="s">
        <v>5</v>
      </c>
      <c r="C10" s="6" t="s">
        <v>14</v>
      </c>
      <c r="D10" s="2">
        <v>1</v>
      </c>
      <c r="E10" s="2"/>
      <c r="F10" s="2"/>
      <c r="G10" s="2" t="s">
        <v>15</v>
      </c>
      <c r="H10" s="2"/>
      <c r="I10" s="2">
        <v>9.9144944000000006</v>
      </c>
      <c r="J10" s="2">
        <v>6.6904912999999997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2">
        <v>11.164583959980201</v>
      </c>
      <c r="B11" s="2" t="s">
        <v>5</v>
      </c>
      <c r="C11" s="6" t="s">
        <v>14</v>
      </c>
      <c r="D11" s="2">
        <v>2</v>
      </c>
      <c r="E11" s="2"/>
      <c r="F11" s="2"/>
      <c r="G11" s="2" t="s">
        <v>16</v>
      </c>
      <c r="H11" s="2"/>
      <c r="I11" s="2">
        <v>18.408000000000001</v>
      </c>
      <c r="J11" s="2">
        <v>0.378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2">
        <v>11.7469879135243</v>
      </c>
      <c r="B12" s="2" t="s">
        <v>5</v>
      </c>
      <c r="C12" s="6" t="s">
        <v>14</v>
      </c>
      <c r="D12" s="2">
        <v>3</v>
      </c>
      <c r="E12" s="2"/>
      <c r="F12" s="2"/>
      <c r="G12" s="2" t="s">
        <v>17</v>
      </c>
      <c r="H12" s="2"/>
      <c r="I12" s="2">
        <v>4.2904291199999998</v>
      </c>
      <c r="J12" s="2">
        <v>0.61467978999999995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5">
        <v>9.4985034880839905</v>
      </c>
      <c r="B13" s="2" t="s">
        <v>5</v>
      </c>
      <c r="C13" s="6" t="s">
        <v>18</v>
      </c>
      <c r="D13" s="2">
        <v>1</v>
      </c>
      <c r="E13" s="2"/>
      <c r="F13" s="2"/>
      <c r="G13" s="2" t="s">
        <v>19</v>
      </c>
      <c r="H13" s="2"/>
      <c r="I13" s="2">
        <f>I12/SQRT(4)</f>
        <v>2.1452145599999999</v>
      </c>
      <c r="J13" s="2">
        <f>J12/SQRT(3)</f>
        <v>0.35488554222192265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2">
        <v>7.3141508660427803</v>
      </c>
      <c r="B14" s="2" t="s">
        <v>5</v>
      </c>
      <c r="C14" s="6" t="s">
        <v>18</v>
      </c>
      <c r="D14" s="2">
        <v>2</v>
      </c>
      <c r="E14" s="2"/>
      <c r="F14" s="2"/>
      <c r="G14" s="2" t="s">
        <v>20</v>
      </c>
      <c r="H14" s="2"/>
      <c r="I14" s="2">
        <v>6.5859199999999998</v>
      </c>
      <c r="J14" s="2">
        <v>5.9977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2">
        <v>6.5859199731995703</v>
      </c>
      <c r="B15" s="2" t="s">
        <v>5</v>
      </c>
      <c r="C15" s="6" t="s">
        <v>18</v>
      </c>
      <c r="D15" s="2">
        <v>3</v>
      </c>
      <c r="E15" s="2"/>
      <c r="F15" s="2"/>
      <c r="G15" s="2" t="s">
        <v>21</v>
      </c>
      <c r="H15" s="2"/>
      <c r="I15" s="2">
        <v>18.30237</v>
      </c>
      <c r="J15" s="2">
        <v>8.2463999999999995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2">
        <v>6.69049128471028</v>
      </c>
      <c r="B16" s="2" t="s">
        <v>7</v>
      </c>
      <c r="C16" s="6" t="s">
        <v>22</v>
      </c>
      <c r="D16" s="2">
        <v>1</v>
      </c>
      <c r="E16" s="2"/>
      <c r="F16" s="2"/>
      <c r="G16" s="2" t="s">
        <v>23</v>
      </c>
      <c r="H16" s="2"/>
      <c r="I16" s="2">
        <v>11.71645</v>
      </c>
      <c r="J16" s="2">
        <v>2.2486899999999999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2">
        <v>6.8669856198372603</v>
      </c>
      <c r="B17" s="2" t="s">
        <v>7</v>
      </c>
      <c r="C17" s="6" t="s">
        <v>22</v>
      </c>
      <c r="D17" s="2">
        <v>2</v>
      </c>
      <c r="E17" s="2"/>
      <c r="F17" s="2"/>
      <c r="G17" s="2" t="s">
        <v>24</v>
      </c>
      <c r="H17" s="2"/>
      <c r="I17" s="2">
        <v>8.2886199999999999</v>
      </c>
      <c r="J17" s="2">
        <v>0.35951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2">
        <v>6.7146141226301097</v>
      </c>
      <c r="B18" s="2" t="s">
        <v>7</v>
      </c>
      <c r="C18" s="6" t="s">
        <v>22</v>
      </c>
      <c r="D18" s="2">
        <v>3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2">
        <v>5.9977046986477696</v>
      </c>
      <c r="B19" s="2" t="s">
        <v>7</v>
      </c>
      <c r="C19" s="6" t="s">
        <v>25</v>
      </c>
      <c r="D19" s="2">
        <v>1</v>
      </c>
      <c r="E19" s="2"/>
      <c r="F19" s="2"/>
      <c r="G19" s="4" t="s">
        <v>26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2">
        <v>6.7688324707409597</v>
      </c>
      <c r="B20" s="2" t="s">
        <v>7</v>
      </c>
      <c r="C20" s="6" t="s">
        <v>25</v>
      </c>
      <c r="D20" s="2">
        <v>2</v>
      </c>
      <c r="E20" s="2"/>
      <c r="F20" s="2"/>
      <c r="G20" s="2" t="s">
        <v>27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2">
        <v>6.6269011106989097</v>
      </c>
      <c r="B21" s="2" t="s">
        <v>7</v>
      </c>
      <c r="C21" s="6" t="s">
        <v>25</v>
      </c>
      <c r="D21" s="2">
        <v>3</v>
      </c>
      <c r="E21" s="2"/>
      <c r="F21" s="2"/>
      <c r="G21" s="2"/>
      <c r="H21" s="2" t="s">
        <v>28</v>
      </c>
      <c r="I21" s="2" t="s">
        <v>29</v>
      </c>
      <c r="J21" s="2" t="s">
        <v>30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2">
        <v>6.37434794736774</v>
      </c>
      <c r="B22" s="2" t="s">
        <v>7</v>
      </c>
      <c r="C22" s="6" t="s">
        <v>31</v>
      </c>
      <c r="D22" s="2">
        <v>1</v>
      </c>
      <c r="E22" s="2"/>
      <c r="F22" s="2"/>
      <c r="G22" s="2" t="s">
        <v>32</v>
      </c>
      <c r="H22" s="2">
        <v>0.31900000000000001</v>
      </c>
      <c r="I22" s="2">
        <v>9</v>
      </c>
      <c r="J22" s="2">
        <v>8.9999999999999993E-3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>
        <v>6.5424439398399699</v>
      </c>
      <c r="B23" s="2" t="s">
        <v>7</v>
      </c>
      <c r="C23" s="6" t="s">
        <v>31</v>
      </c>
      <c r="D23" s="2">
        <v>2</v>
      </c>
      <c r="E23" s="2"/>
      <c r="F23" s="2"/>
      <c r="G23" s="2" t="s">
        <v>5</v>
      </c>
      <c r="H23" s="2">
        <v>0.184</v>
      </c>
      <c r="I23" s="2">
        <v>12</v>
      </c>
      <c r="J23" s="2">
        <v>0.2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>
        <v>8.2463987367698692</v>
      </c>
      <c r="B24" s="2" t="s">
        <v>7</v>
      </c>
      <c r="C24" s="6" t="s">
        <v>31</v>
      </c>
      <c r="D24" s="2">
        <v>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2"/>
      <c r="G26" s="4" t="s">
        <v>33</v>
      </c>
      <c r="H26" s="2"/>
      <c r="I26" s="2"/>
      <c r="J26" s="2"/>
      <c r="K26" s="2"/>
      <c r="L26" s="7" t="s">
        <v>34</v>
      </c>
      <c r="M26" s="8"/>
      <c r="N26" s="8"/>
      <c r="O26" s="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0"/>
      <c r="M27" s="2"/>
      <c r="N27" s="2"/>
      <c r="O27" s="11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2"/>
      <c r="G28" s="2" t="s">
        <v>35</v>
      </c>
      <c r="H28" s="2" t="s">
        <v>36</v>
      </c>
      <c r="I28" s="2"/>
      <c r="J28" s="2"/>
      <c r="K28" s="2"/>
      <c r="L28" s="10" t="s">
        <v>35</v>
      </c>
      <c r="M28" s="2" t="s">
        <v>37</v>
      </c>
      <c r="N28" s="2"/>
      <c r="O28" s="1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2"/>
      <c r="G29" s="2" t="s">
        <v>38</v>
      </c>
      <c r="H29" s="2" t="s">
        <v>2</v>
      </c>
      <c r="I29" s="2"/>
      <c r="J29" s="2"/>
      <c r="K29" s="2"/>
      <c r="L29" s="10" t="s">
        <v>38</v>
      </c>
      <c r="M29" s="2" t="s">
        <v>2</v>
      </c>
      <c r="N29" s="2"/>
      <c r="O29" s="1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0"/>
      <c r="M30" s="2"/>
      <c r="N30" s="2"/>
      <c r="O30" s="1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12" t="s">
        <v>39</v>
      </c>
      <c r="H31" s="2">
        <v>89.900999999999996</v>
      </c>
      <c r="I31" s="2"/>
      <c r="J31" s="2"/>
      <c r="K31" s="2"/>
      <c r="L31" s="13" t="s">
        <v>40</v>
      </c>
      <c r="M31" s="14">
        <v>9.6039999999999992</v>
      </c>
      <c r="N31" s="2"/>
      <c r="O31" s="1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0"/>
      <c r="M32" s="2"/>
      <c r="N32" s="2"/>
      <c r="O32" s="1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7" t="s">
        <v>41</v>
      </c>
      <c r="H33" s="8"/>
      <c r="I33" s="8"/>
      <c r="J33" s="9"/>
      <c r="K33" s="2"/>
      <c r="L33" s="15" t="s">
        <v>42</v>
      </c>
      <c r="M33" s="2"/>
      <c r="N33" s="2"/>
      <c r="O33" s="1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10"/>
      <c r="H34" s="2"/>
      <c r="I34" s="2" t="s">
        <v>43</v>
      </c>
      <c r="J34" s="11" t="s">
        <v>30</v>
      </c>
      <c r="K34" s="2"/>
      <c r="L34" s="10"/>
      <c r="M34" s="12" t="s">
        <v>44</v>
      </c>
      <c r="N34" s="2" t="s">
        <v>29</v>
      </c>
      <c r="O34" s="11" t="s">
        <v>30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13"/>
      <c r="H35" s="2" t="s">
        <v>1</v>
      </c>
      <c r="I35" s="2" t="s">
        <v>45</v>
      </c>
      <c r="J35" s="11">
        <v>0.108</v>
      </c>
      <c r="K35" s="2"/>
      <c r="L35" s="10" t="s">
        <v>1</v>
      </c>
      <c r="M35" s="16">
        <v>12.238</v>
      </c>
      <c r="N35" s="14">
        <v>1</v>
      </c>
      <c r="O35" s="17">
        <v>4.6799999999999999E-4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18"/>
      <c r="H36" s="19" t="s">
        <v>3</v>
      </c>
      <c r="I36" s="19" t="s">
        <v>46</v>
      </c>
      <c r="J36" s="20">
        <v>0.83199999999999996</v>
      </c>
      <c r="K36" s="2"/>
      <c r="L36" s="18" t="s">
        <v>3</v>
      </c>
      <c r="M36" s="21">
        <v>0.04</v>
      </c>
      <c r="N36" s="22">
        <v>2</v>
      </c>
      <c r="O36" s="23">
        <v>0.97997400000000001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2" t="s">
        <v>47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7" t="s">
        <v>27</v>
      </c>
      <c r="H40" s="8"/>
      <c r="I40" s="8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10"/>
      <c r="H41" s="2" t="s">
        <v>28</v>
      </c>
      <c r="I41" s="2" t="s">
        <v>29</v>
      </c>
      <c r="J41" s="11" t="s">
        <v>30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10" t="s">
        <v>48</v>
      </c>
      <c r="H42" s="2">
        <v>0.23799999999999999</v>
      </c>
      <c r="I42" s="2">
        <v>21</v>
      </c>
      <c r="J42" s="11">
        <v>3.0000000000000001E-3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10"/>
      <c r="H43" s="2"/>
      <c r="I43" s="2"/>
      <c r="J43" s="1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18"/>
      <c r="H44" s="19"/>
      <c r="I44" s="19"/>
      <c r="J44" s="2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4.5" defaultRowHeight="15" customHeight="1" x14ac:dyDescent="0.15"/>
  <cols>
    <col min="7" max="7" width="19" customWidth="1"/>
  </cols>
  <sheetData>
    <row r="1" spans="1:26" ht="15.75" customHeight="1" x14ac:dyDescent="0.15">
      <c r="A1" s="3" t="s">
        <v>0</v>
      </c>
      <c r="B1" s="4" t="s">
        <v>1</v>
      </c>
      <c r="C1" s="4" t="s">
        <v>2</v>
      </c>
      <c r="D1" s="4" t="s">
        <v>3</v>
      </c>
      <c r="E1" s="4" t="s">
        <v>49</v>
      </c>
      <c r="F1" s="4"/>
      <c r="G1" s="2" t="s">
        <v>50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15">
      <c r="A2" s="5">
        <v>9.1485971271470595E-5</v>
      </c>
      <c r="B2" s="2" t="s">
        <v>5</v>
      </c>
      <c r="C2" s="6" t="s">
        <v>6</v>
      </c>
      <c r="D2" s="2">
        <v>1</v>
      </c>
      <c r="E2" s="5">
        <f t="shared" ref="E2:E22" si="0">A2*10000</f>
        <v>0.91485971271470601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5">
        <v>8.7221861747716002E-5</v>
      </c>
      <c r="B3" s="2" t="s">
        <v>5</v>
      </c>
      <c r="C3" s="6" t="s">
        <v>6</v>
      </c>
      <c r="D3" s="2">
        <v>2</v>
      </c>
      <c r="E3" s="5">
        <f t="shared" si="0"/>
        <v>0.87221861747716001</v>
      </c>
      <c r="F3" s="2"/>
      <c r="G3" s="2"/>
      <c r="H3" s="2"/>
      <c r="I3" s="4" t="s">
        <v>5</v>
      </c>
      <c r="J3" s="4" t="s">
        <v>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5">
        <v>9.2862657477176197E-5</v>
      </c>
      <c r="B4" s="2" t="s">
        <v>5</v>
      </c>
      <c r="C4" s="6" t="s">
        <v>6</v>
      </c>
      <c r="D4" s="2">
        <v>3</v>
      </c>
      <c r="E4" s="5">
        <f t="shared" si="0"/>
        <v>0.92862657477176203</v>
      </c>
      <c r="F4" s="2"/>
      <c r="G4" s="2" t="s">
        <v>8</v>
      </c>
      <c r="H4" s="2"/>
      <c r="I4" s="2">
        <v>1.2489996999999999</v>
      </c>
      <c r="J4" s="2">
        <v>1.8994302000000001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2">
        <v>1.31013759256656E-4</v>
      </c>
      <c r="B5" s="2" t="s">
        <v>5</v>
      </c>
      <c r="C5" s="6" t="s">
        <v>9</v>
      </c>
      <c r="D5" s="2">
        <v>1</v>
      </c>
      <c r="E5" s="2">
        <f t="shared" si="0"/>
        <v>1.3101375925665599</v>
      </c>
      <c r="F5" s="2"/>
      <c r="G5" s="2" t="s">
        <v>10</v>
      </c>
      <c r="H5" s="2" t="s">
        <v>11</v>
      </c>
      <c r="I5" s="2">
        <v>1.0617558</v>
      </c>
      <c r="J5" s="2">
        <v>1.6176678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2">
        <v>1.4578949809729001E-4</v>
      </c>
      <c r="B6" s="2" t="s">
        <v>5</v>
      </c>
      <c r="C6" s="6" t="s">
        <v>9</v>
      </c>
      <c r="D6" s="2">
        <v>2</v>
      </c>
      <c r="E6" s="2">
        <f t="shared" si="0"/>
        <v>1.4578949809729</v>
      </c>
      <c r="F6" s="2"/>
      <c r="G6" s="2"/>
      <c r="H6" s="2" t="s">
        <v>12</v>
      </c>
      <c r="I6" s="2">
        <v>1.4362436000000001</v>
      </c>
      <c r="J6" s="2">
        <v>2.1811927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2">
        <v>1.6372871731816499E-4</v>
      </c>
      <c r="B7" s="2" t="s">
        <v>5</v>
      </c>
      <c r="C7" s="6" t="s">
        <v>9</v>
      </c>
      <c r="D7" s="2">
        <v>3</v>
      </c>
      <c r="E7" s="2">
        <f t="shared" si="0"/>
        <v>1.6372871731816498</v>
      </c>
      <c r="F7" s="2"/>
      <c r="G7" s="2" t="s">
        <v>13</v>
      </c>
      <c r="H7" s="2"/>
      <c r="I7" s="2">
        <v>1.2483725999999999</v>
      </c>
      <c r="J7" s="2">
        <v>1.8989366000000001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2">
        <v>1.4178151476138299E-4</v>
      </c>
      <c r="B8" s="2" t="s">
        <v>5</v>
      </c>
      <c r="C8" s="6" t="s">
        <v>14</v>
      </c>
      <c r="D8" s="2">
        <v>1</v>
      </c>
      <c r="E8" s="2">
        <f t="shared" si="0"/>
        <v>1.4178151476138299</v>
      </c>
      <c r="F8" s="2"/>
      <c r="G8" s="2" t="s">
        <v>15</v>
      </c>
      <c r="H8" s="2"/>
      <c r="I8" s="2">
        <v>1.3090757</v>
      </c>
      <c r="J8" s="2">
        <v>1.7465611000000001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2">
        <v>1.5290842826870299E-4</v>
      </c>
      <c r="B9" s="2" t="s">
        <v>5</v>
      </c>
      <c r="C9" s="6" t="s">
        <v>14</v>
      </c>
      <c r="D9" s="2">
        <v>2</v>
      </c>
      <c r="E9" s="2">
        <f t="shared" si="0"/>
        <v>1.5290842826870299</v>
      </c>
      <c r="F9" s="2"/>
      <c r="G9" s="2" t="s">
        <v>16</v>
      </c>
      <c r="H9" s="2"/>
      <c r="I9" s="2">
        <v>8.6999999999999994E-2</v>
      </c>
      <c r="J9" s="2">
        <v>0.13400000000000001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2">
        <v>1.6277459345497499E-4</v>
      </c>
      <c r="B10" s="2" t="s">
        <v>5</v>
      </c>
      <c r="C10" s="6" t="s">
        <v>14</v>
      </c>
      <c r="D10" s="2">
        <v>3</v>
      </c>
      <c r="E10" s="2">
        <f t="shared" si="0"/>
        <v>1.62774593454975</v>
      </c>
      <c r="F10" s="2"/>
      <c r="G10" s="2" t="s">
        <v>17</v>
      </c>
      <c r="H10" s="2"/>
      <c r="I10" s="2">
        <v>0.29470074000000002</v>
      </c>
      <c r="J10" s="2">
        <v>0.36655936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5">
        <v>9.0537718915002904E-5</v>
      </c>
      <c r="B11" s="2" t="s">
        <v>5</v>
      </c>
      <c r="C11" s="6" t="s">
        <v>18</v>
      </c>
      <c r="D11" s="2">
        <v>1</v>
      </c>
      <c r="E11" s="5">
        <f t="shared" si="0"/>
        <v>0.90537718915002907</v>
      </c>
      <c r="F11" s="2"/>
      <c r="G11" s="2" t="s">
        <v>19</v>
      </c>
      <c r="H11" s="2"/>
      <c r="I11" s="2">
        <f>I10/SQRT(4)</f>
        <v>0.14735037000000001</v>
      </c>
      <c r="J11" s="2">
        <f>J10/SQRT(3)</f>
        <v>0.21163314516997694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2">
        <v>1.0790173864940899E-4</v>
      </c>
      <c r="B12" s="2" t="s">
        <v>5</v>
      </c>
      <c r="C12" s="6" t="s">
        <v>18</v>
      </c>
      <c r="D12" s="2">
        <v>2</v>
      </c>
      <c r="E12" s="2">
        <f t="shared" si="0"/>
        <v>1.07901738649409</v>
      </c>
      <c r="F12" s="2"/>
      <c r="G12" s="2" t="s">
        <v>20</v>
      </c>
      <c r="H12" s="2"/>
      <c r="I12" s="2">
        <v>0.872</v>
      </c>
      <c r="J12" s="2">
        <v>1.40435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2">
        <v>1.3080137120403699E-4</v>
      </c>
      <c r="B13" s="2" t="s">
        <v>5</v>
      </c>
      <c r="C13" s="6" t="s">
        <v>18</v>
      </c>
      <c r="D13" s="2">
        <v>3</v>
      </c>
      <c r="E13" s="2">
        <f t="shared" si="0"/>
        <v>1.3080137120403699</v>
      </c>
      <c r="F13" s="2"/>
      <c r="G13" s="2" t="s">
        <v>21</v>
      </c>
      <c r="H13" s="2"/>
      <c r="I13" s="2">
        <v>1.6372899999999999</v>
      </c>
      <c r="J13" s="2">
        <v>2.4034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2">
        <v>2.33730697051701E-4</v>
      </c>
      <c r="B14" s="2" t="s">
        <v>7</v>
      </c>
      <c r="C14" s="6" t="s">
        <v>22</v>
      </c>
      <c r="D14" s="2">
        <v>1</v>
      </c>
      <c r="E14" s="2">
        <f t="shared" si="0"/>
        <v>2.3373069705170102</v>
      </c>
      <c r="F14" s="2"/>
      <c r="G14" s="2" t="s">
        <v>23</v>
      </c>
      <c r="H14" s="2"/>
      <c r="I14" s="2">
        <v>0.76529000000000003</v>
      </c>
      <c r="J14" s="2">
        <v>0.99904999999999999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2">
        <v>2.4033971194761201E-4</v>
      </c>
      <c r="B15" s="2" t="s">
        <v>7</v>
      </c>
      <c r="C15" s="6" t="s">
        <v>22</v>
      </c>
      <c r="D15" s="2">
        <v>2</v>
      </c>
      <c r="E15" s="2">
        <f t="shared" si="0"/>
        <v>2.4033971194761201</v>
      </c>
      <c r="F15" s="2"/>
      <c r="G15" s="2" t="s">
        <v>24</v>
      </c>
      <c r="H15" s="2"/>
      <c r="I15" s="2">
        <v>0.59279000000000004</v>
      </c>
      <c r="J15" s="2">
        <v>0.69369000000000003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2">
        <v>2.28474342434831E-4</v>
      </c>
      <c r="B16" s="2" t="s">
        <v>7</v>
      </c>
      <c r="C16" s="6" t="s">
        <v>22</v>
      </c>
      <c r="D16" s="2">
        <v>3</v>
      </c>
      <c r="E16" s="2">
        <f t="shared" si="0"/>
        <v>2.28474342434831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2">
        <v>1.63965682102343E-4</v>
      </c>
      <c r="B17" s="2" t="s">
        <v>7</v>
      </c>
      <c r="C17" s="6" t="s">
        <v>25</v>
      </c>
      <c r="D17" s="2">
        <v>1</v>
      </c>
      <c r="E17" s="2">
        <f t="shared" si="0"/>
        <v>1.6396568210234299</v>
      </c>
      <c r="F17" s="2"/>
      <c r="G17" s="2" t="s">
        <v>26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2">
        <v>1.5950037485876201E-4</v>
      </c>
      <c r="B18" s="2" t="s">
        <v>7</v>
      </c>
      <c r="C18" s="6" t="s">
        <v>25</v>
      </c>
      <c r="D18" s="2">
        <v>2</v>
      </c>
      <c r="E18" s="2">
        <f t="shared" si="0"/>
        <v>1.5950037485876201</v>
      </c>
      <c r="F18" s="2"/>
      <c r="G18" s="2" t="s">
        <v>27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2">
        <v>1.4043492530875899E-4</v>
      </c>
      <c r="B19" s="2" t="s">
        <v>7</v>
      </c>
      <c r="C19" s="6" t="s">
        <v>25</v>
      </c>
      <c r="D19" s="2">
        <v>3</v>
      </c>
      <c r="E19" s="2">
        <f t="shared" si="0"/>
        <v>1.4043492530875898</v>
      </c>
      <c r="F19" s="2"/>
      <c r="G19" s="2"/>
      <c r="H19" s="2" t="s">
        <v>28</v>
      </c>
      <c r="I19" s="2" t="s">
        <v>29</v>
      </c>
      <c r="J19" s="2" t="s">
        <v>30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2">
        <v>1.69110230201212E-4</v>
      </c>
      <c r="B20" s="2" t="s">
        <v>7</v>
      </c>
      <c r="C20" s="6" t="s">
        <v>31</v>
      </c>
      <c r="D20" s="2">
        <v>1</v>
      </c>
      <c r="E20" s="2">
        <f t="shared" si="0"/>
        <v>1.6911023020121201</v>
      </c>
      <c r="F20" s="2"/>
      <c r="G20" s="2" t="s">
        <v>32</v>
      </c>
      <c r="H20" s="2">
        <v>0.217</v>
      </c>
      <c r="I20" s="2">
        <v>9</v>
      </c>
      <c r="J20" s="2">
        <v>0.2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2">
        <v>1.7465610871314301E-4</v>
      </c>
      <c r="B21" s="2" t="s">
        <v>7</v>
      </c>
      <c r="C21" s="6" t="s">
        <v>31</v>
      </c>
      <c r="D21" s="2">
        <v>2</v>
      </c>
      <c r="E21" s="2">
        <f t="shared" si="0"/>
        <v>1.7465610871314301</v>
      </c>
      <c r="F21" s="2"/>
      <c r="G21" s="2" t="s">
        <v>5</v>
      </c>
      <c r="H21" s="2">
        <v>0.19500000000000001</v>
      </c>
      <c r="I21" s="2">
        <v>12</v>
      </c>
      <c r="J21" s="2">
        <v>0.2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2">
        <v>1.9927513757579999E-4</v>
      </c>
      <c r="B22" s="2" t="s">
        <v>7</v>
      </c>
      <c r="C22" s="6" t="s">
        <v>31</v>
      </c>
      <c r="D22" s="2">
        <v>3</v>
      </c>
      <c r="E22" s="2">
        <f t="shared" si="0"/>
        <v>1.9927513757579998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2"/>
      <c r="G24" s="2" t="s">
        <v>33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2"/>
      <c r="G26" s="2" t="s">
        <v>35</v>
      </c>
      <c r="H26" s="2" t="s">
        <v>36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2"/>
      <c r="G27" s="2" t="s">
        <v>38</v>
      </c>
      <c r="H27" s="2" t="s">
        <v>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2"/>
      <c r="G29" s="12" t="s">
        <v>39</v>
      </c>
      <c r="H29" s="2">
        <v>-7.9055179999999998</v>
      </c>
      <c r="I29" s="2"/>
      <c r="J29" s="2"/>
      <c r="K29" s="2"/>
      <c r="L29" s="2"/>
      <c r="M29" s="2"/>
      <c r="N29" s="2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25" t="s">
        <v>41</v>
      </c>
      <c r="H31" s="8"/>
      <c r="I31" s="8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10"/>
      <c r="H32" s="2"/>
      <c r="I32" s="2" t="s">
        <v>43</v>
      </c>
      <c r="J32" s="11" t="s">
        <v>30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13"/>
      <c r="H33" s="2" t="s">
        <v>1</v>
      </c>
      <c r="I33" s="2" t="s">
        <v>51</v>
      </c>
      <c r="J33" s="11">
        <v>1.7030000000000001E-3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18"/>
      <c r="H34" s="19" t="s">
        <v>3</v>
      </c>
      <c r="I34" s="19" t="s">
        <v>52</v>
      </c>
      <c r="J34" s="20">
        <v>0.153775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2" t="s">
        <v>47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25" t="s">
        <v>27</v>
      </c>
      <c r="H38" s="8"/>
      <c r="I38" s="8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10"/>
      <c r="H39" s="2" t="s">
        <v>28</v>
      </c>
      <c r="I39" s="2" t="s">
        <v>29</v>
      </c>
      <c r="J39" s="11" t="s">
        <v>30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10" t="s">
        <v>48</v>
      </c>
      <c r="H40" s="2">
        <v>0.16900000000000001</v>
      </c>
      <c r="I40" s="2">
        <v>21</v>
      </c>
      <c r="J40" s="11">
        <v>0.122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10"/>
      <c r="H41" s="2"/>
      <c r="I41" s="2"/>
      <c r="J41" s="1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18"/>
      <c r="H42" s="19"/>
      <c r="I42" s="19"/>
      <c r="J42" s="2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baseColWidth="10" defaultColWidth="14.5" defaultRowHeight="15" customHeight="1" x14ac:dyDescent="0.15"/>
  <sheetData>
    <row r="1" spans="1:26" ht="15.75" customHeight="1" x14ac:dyDescent="0.15">
      <c r="A1" s="3" t="s">
        <v>0</v>
      </c>
      <c r="B1" s="4" t="s">
        <v>1</v>
      </c>
      <c r="C1" s="4" t="s">
        <v>2</v>
      </c>
      <c r="D1" s="4" t="s">
        <v>3</v>
      </c>
      <c r="E1" s="4" t="s">
        <v>49</v>
      </c>
      <c r="F1" s="2"/>
      <c r="G1" s="2" t="s">
        <v>50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5">
        <v>9.6073861748200901E-5</v>
      </c>
      <c r="B2" s="2" t="s">
        <v>5</v>
      </c>
      <c r="C2" s="6" t="s">
        <v>6</v>
      </c>
      <c r="D2" s="2">
        <v>1</v>
      </c>
      <c r="E2" s="5">
        <f t="shared" ref="E2:E22" si="0">A2*10000</f>
        <v>0.96073861748200906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5">
        <v>9.3868715158658005E-5</v>
      </c>
      <c r="B3" s="2" t="s">
        <v>5</v>
      </c>
      <c r="C3" s="6" t="s">
        <v>6</v>
      </c>
      <c r="D3" s="2">
        <v>2</v>
      </c>
      <c r="E3" s="5">
        <f t="shared" si="0"/>
        <v>0.93868715158658</v>
      </c>
      <c r="F3" s="2"/>
      <c r="G3" s="2"/>
      <c r="H3" s="2"/>
      <c r="I3" s="4" t="s">
        <v>5</v>
      </c>
      <c r="J3" s="4" t="s">
        <v>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5">
        <v>9.8707973560676306E-5</v>
      </c>
      <c r="B4" s="2" t="s">
        <v>5</v>
      </c>
      <c r="C4" s="6" t="s">
        <v>6</v>
      </c>
      <c r="D4" s="2">
        <v>3</v>
      </c>
      <c r="E4" s="5">
        <f t="shared" si="0"/>
        <v>0.9870797356067631</v>
      </c>
      <c r="F4" s="2"/>
      <c r="G4" s="2" t="s">
        <v>8</v>
      </c>
      <c r="H4" s="2"/>
      <c r="I4" s="2">
        <v>1.2405898</v>
      </c>
      <c r="J4" s="2">
        <v>1.8340779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2">
        <v>1.3159314697230501E-4</v>
      </c>
      <c r="B5" s="2" t="s">
        <v>5</v>
      </c>
      <c r="C5" s="6" t="s">
        <v>9</v>
      </c>
      <c r="D5" s="2">
        <v>1</v>
      </c>
      <c r="E5" s="2">
        <f t="shared" si="0"/>
        <v>1.3159314697230502</v>
      </c>
      <c r="F5" s="2"/>
      <c r="G5" s="2" t="s">
        <v>10</v>
      </c>
      <c r="H5" s="2" t="s">
        <v>11</v>
      </c>
      <c r="I5" s="2">
        <v>1.1030336000000001</v>
      </c>
      <c r="J5" s="2">
        <v>1.7596445999999999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2">
        <v>1.44150543899815E-4</v>
      </c>
      <c r="B6" s="2" t="s">
        <v>5</v>
      </c>
      <c r="C6" s="6" t="s">
        <v>9</v>
      </c>
      <c r="D6" s="2">
        <v>2</v>
      </c>
      <c r="E6" s="2">
        <f t="shared" si="0"/>
        <v>1.4415054389981501</v>
      </c>
      <c r="F6" s="2"/>
      <c r="G6" s="2"/>
      <c r="H6" s="2" t="s">
        <v>12</v>
      </c>
      <c r="I6" s="2">
        <v>1.3781460000000001</v>
      </c>
      <c r="J6" s="2">
        <v>1.9085113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2">
        <v>1.5360812888473899E-4</v>
      </c>
      <c r="B7" s="2" t="s">
        <v>5</v>
      </c>
      <c r="C7" s="6" t="s">
        <v>9</v>
      </c>
      <c r="D7" s="2">
        <v>3</v>
      </c>
      <c r="E7" s="2">
        <f t="shared" si="0"/>
        <v>1.5360812888473898</v>
      </c>
      <c r="F7" s="2"/>
      <c r="G7" s="2" t="s">
        <v>13</v>
      </c>
      <c r="H7" s="2"/>
      <c r="I7" s="2">
        <v>1.2409285999999999</v>
      </c>
      <c r="J7" s="2">
        <v>1.8364636000000001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2">
        <v>1.3344110004719699E-4</v>
      </c>
      <c r="B8" s="2" t="s">
        <v>5</v>
      </c>
      <c r="C8" s="6" t="s">
        <v>14</v>
      </c>
      <c r="D8" s="2">
        <v>1</v>
      </c>
      <c r="E8" s="2">
        <f t="shared" si="0"/>
        <v>1.33441100047197</v>
      </c>
      <c r="F8" s="2"/>
      <c r="G8" s="2" t="s">
        <v>15</v>
      </c>
      <c r="H8" s="2"/>
      <c r="I8" s="2">
        <v>1.26827</v>
      </c>
      <c r="J8" s="2">
        <v>1.8432828999999999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2">
        <v>1.4481867781542001E-4</v>
      </c>
      <c r="B9" s="2" t="s">
        <v>5</v>
      </c>
      <c r="C9" s="6" t="s">
        <v>14</v>
      </c>
      <c r="D9" s="2">
        <v>2</v>
      </c>
      <c r="E9" s="2">
        <f t="shared" si="0"/>
        <v>1.4481867781542002</v>
      </c>
      <c r="F9" s="2"/>
      <c r="G9" s="2" t="s">
        <v>16</v>
      </c>
      <c r="H9" s="2"/>
      <c r="I9" s="2">
        <v>4.7E-2</v>
      </c>
      <c r="J9" s="2">
        <v>8.9999999999999993E-3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2">
        <v>1.48398593487855E-4</v>
      </c>
      <c r="B10" s="2" t="s">
        <v>5</v>
      </c>
      <c r="C10" s="6" t="s">
        <v>14</v>
      </c>
      <c r="D10" s="2">
        <v>3</v>
      </c>
      <c r="E10" s="2">
        <f t="shared" si="0"/>
        <v>1.48398593487855</v>
      </c>
      <c r="F10" s="2"/>
      <c r="G10" s="2" t="s">
        <v>17</v>
      </c>
      <c r="H10" s="2"/>
      <c r="I10" s="2">
        <v>0.21649792000000001</v>
      </c>
      <c r="J10" s="2">
        <v>9.6834199999999995E-2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2">
        <v>1.07109078934127E-4</v>
      </c>
      <c r="B11" s="2" t="s">
        <v>5</v>
      </c>
      <c r="C11" s="6" t="s">
        <v>18</v>
      </c>
      <c r="D11" s="2">
        <v>1</v>
      </c>
      <c r="E11" s="2">
        <f t="shared" si="0"/>
        <v>1.07109078934127</v>
      </c>
      <c r="F11" s="2"/>
      <c r="G11" s="2" t="s">
        <v>19</v>
      </c>
      <c r="H11" s="2"/>
      <c r="I11" s="2">
        <f>I10/SQRT(4)</f>
        <v>0.10824896000000001</v>
      </c>
      <c r="J11" s="2">
        <f>J10/SQRT(3)</f>
        <v>5.5907251436762062E-2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2">
        <v>1.1482764761735899E-4</v>
      </c>
      <c r="B12" s="2" t="s">
        <v>5</v>
      </c>
      <c r="C12" s="6" t="s">
        <v>18</v>
      </c>
      <c r="D12" s="2">
        <v>2</v>
      </c>
      <c r="E12" s="2">
        <f t="shared" si="0"/>
        <v>1.14827647617359</v>
      </c>
      <c r="F12" s="2"/>
      <c r="G12" s="2" t="s">
        <v>20</v>
      </c>
      <c r="H12" s="2"/>
      <c r="I12" s="2">
        <v>0.93899999999999995</v>
      </c>
      <c r="J12" s="2">
        <v>1.6350100000000001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2">
        <v>1.22060845683445E-4</v>
      </c>
      <c r="B13" s="2" t="s">
        <v>5</v>
      </c>
      <c r="C13" s="6" t="s">
        <v>18</v>
      </c>
      <c r="D13" s="2">
        <v>3</v>
      </c>
      <c r="E13" s="2">
        <f t="shared" si="0"/>
        <v>1.22060845683445</v>
      </c>
      <c r="F13" s="2"/>
      <c r="G13" s="2" t="s">
        <v>21</v>
      </c>
      <c r="H13" s="2"/>
      <c r="I13" s="2">
        <v>1.5360799999999999</v>
      </c>
      <c r="J13" s="2">
        <v>1.99021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2">
        <v>1.78447892633914E-4</v>
      </c>
      <c r="B14" s="2" t="s">
        <v>7</v>
      </c>
      <c r="C14" s="6" t="s">
        <v>22</v>
      </c>
      <c r="D14" s="2">
        <v>1</v>
      </c>
      <c r="E14" s="2">
        <f t="shared" si="0"/>
        <v>1.7844789263391401</v>
      </c>
      <c r="F14" s="2"/>
      <c r="G14" s="2" t="s">
        <v>23</v>
      </c>
      <c r="H14" s="2"/>
      <c r="I14" s="2">
        <v>0.59708000000000006</v>
      </c>
      <c r="J14" s="2">
        <v>0.35520000000000002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2">
        <v>1.8432829237024099E-4</v>
      </c>
      <c r="B15" s="2" t="s">
        <v>7</v>
      </c>
      <c r="C15" s="6" t="s">
        <v>22</v>
      </c>
      <c r="D15" s="2">
        <v>2</v>
      </c>
      <c r="E15" s="2">
        <f t="shared" si="0"/>
        <v>1.84328292370241</v>
      </c>
      <c r="F15" s="2"/>
      <c r="G15" s="2" t="s">
        <v>24</v>
      </c>
      <c r="H15" s="2"/>
      <c r="I15" s="2">
        <v>0.43848999999999999</v>
      </c>
      <c r="J15" s="2">
        <v>8.9829999999999993E-2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2">
        <v>1.81299228348407E-4</v>
      </c>
      <c r="B16" s="2" t="s">
        <v>7</v>
      </c>
      <c r="C16" s="6" t="s">
        <v>22</v>
      </c>
      <c r="D16" s="2">
        <v>3</v>
      </c>
      <c r="E16" s="2">
        <f t="shared" si="0"/>
        <v>1.8129922834840699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2">
        <v>1.8515572702612601E-4</v>
      </c>
      <c r="B17" s="2" t="s">
        <v>7</v>
      </c>
      <c r="C17" s="6" t="s">
        <v>25</v>
      </c>
      <c r="D17" s="2">
        <v>1</v>
      </c>
      <c r="E17" s="2">
        <f t="shared" si="0"/>
        <v>1.8515572702612602</v>
      </c>
      <c r="F17" s="2"/>
      <c r="G17" s="4" t="s">
        <v>26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2">
        <v>1.8125214905003199E-4</v>
      </c>
      <c r="B18" s="2" t="s">
        <v>7</v>
      </c>
      <c r="C18" s="6" t="s">
        <v>25</v>
      </c>
      <c r="D18" s="2">
        <v>2</v>
      </c>
      <c r="E18" s="2">
        <f t="shared" si="0"/>
        <v>1.81252149050032</v>
      </c>
      <c r="F18" s="2"/>
      <c r="G18" s="2" t="s">
        <v>27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2">
        <v>1.63500511794605E-4</v>
      </c>
      <c r="B19" s="2" t="s">
        <v>7</v>
      </c>
      <c r="C19" s="6" t="s">
        <v>25</v>
      </c>
      <c r="D19" s="2">
        <v>3</v>
      </c>
      <c r="E19" s="2">
        <f t="shared" si="0"/>
        <v>1.6350051179460501</v>
      </c>
      <c r="F19" s="2"/>
      <c r="G19" s="2"/>
      <c r="H19" s="2" t="s">
        <v>28</v>
      </c>
      <c r="I19" s="2" t="s">
        <v>29</v>
      </c>
      <c r="J19" s="2" t="s">
        <v>30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2">
        <v>1.9902080105801601E-4</v>
      </c>
      <c r="B20" s="2" t="s">
        <v>7</v>
      </c>
      <c r="C20" s="6" t="s">
        <v>31</v>
      </c>
      <c r="D20" s="2">
        <v>1</v>
      </c>
      <c r="E20" s="2">
        <f t="shared" si="0"/>
        <v>1.9902080105801601</v>
      </c>
      <c r="F20" s="2"/>
      <c r="G20" s="2" t="s">
        <v>32</v>
      </c>
      <c r="H20" s="2">
        <v>0.193</v>
      </c>
      <c r="I20" s="2">
        <v>9</v>
      </c>
      <c r="J20" s="2">
        <v>0.2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2">
        <v>1.91442984203809E-4</v>
      </c>
      <c r="B21" s="2" t="s">
        <v>7</v>
      </c>
      <c r="C21" s="6" t="s">
        <v>31</v>
      </c>
      <c r="D21" s="2">
        <v>2</v>
      </c>
      <c r="E21" s="2">
        <f t="shared" si="0"/>
        <v>1.9144298420380901</v>
      </c>
      <c r="F21" s="2"/>
      <c r="G21" s="2" t="s">
        <v>53</v>
      </c>
      <c r="H21" s="2">
        <v>0.157</v>
      </c>
      <c r="I21" s="2">
        <v>12</v>
      </c>
      <c r="J21" s="2">
        <v>0.2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2">
        <v>1.8622252834866901E-4</v>
      </c>
      <c r="B22" s="2" t="s">
        <v>7</v>
      </c>
      <c r="C22" s="6" t="s">
        <v>31</v>
      </c>
      <c r="D22" s="2">
        <v>3</v>
      </c>
      <c r="E22" s="2">
        <f t="shared" si="0"/>
        <v>1.8622252834866901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2"/>
      <c r="G24" s="4" t="s">
        <v>33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2"/>
      <c r="G26" s="2" t="s">
        <v>35</v>
      </c>
      <c r="H26" s="2" t="s">
        <v>36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2"/>
      <c r="G27" s="2" t="s">
        <v>38</v>
      </c>
      <c r="H27" s="2" t="s">
        <v>2</v>
      </c>
      <c r="I27" s="2"/>
      <c r="J27" s="2"/>
      <c r="K27" s="2"/>
      <c r="L27" s="2"/>
      <c r="M27" s="2"/>
      <c r="N27" s="2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2"/>
      <c r="G29" s="12" t="s">
        <v>39</v>
      </c>
      <c r="H29" s="2">
        <v>-24.717744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7" t="s">
        <v>41</v>
      </c>
      <c r="H31" s="8"/>
      <c r="I31" s="8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10"/>
      <c r="H32" s="2"/>
      <c r="I32" s="2" t="s">
        <v>43</v>
      </c>
      <c r="J32" s="11" t="s">
        <v>30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13"/>
      <c r="H33" s="2" t="s">
        <v>1</v>
      </c>
      <c r="I33" s="2" t="s">
        <v>54</v>
      </c>
      <c r="J33" s="11">
        <v>7.7999999999999999E-5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18"/>
      <c r="H34" s="19" t="s">
        <v>3</v>
      </c>
      <c r="I34" s="19" t="s">
        <v>55</v>
      </c>
      <c r="J34" s="20">
        <v>0.30243100000000001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 t="s">
        <v>47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7" t="s">
        <v>27</v>
      </c>
      <c r="H39" s="8"/>
      <c r="I39" s="8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10"/>
      <c r="H40" s="2" t="s">
        <v>28</v>
      </c>
      <c r="I40" s="2" t="s">
        <v>29</v>
      </c>
      <c r="J40" s="11" t="s">
        <v>30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10" t="s">
        <v>48</v>
      </c>
      <c r="H41" s="2">
        <v>0.18099999999999999</v>
      </c>
      <c r="I41" s="2">
        <v>21</v>
      </c>
      <c r="J41" s="11">
        <v>7.0999999999999994E-2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10"/>
      <c r="H42" s="2"/>
      <c r="I42" s="2"/>
      <c r="J42" s="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18"/>
      <c r="H43" s="19"/>
      <c r="I43" s="19"/>
      <c r="J43" s="2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4.5" defaultRowHeight="15" customHeight="1" x14ac:dyDescent="0.15"/>
  <sheetData>
    <row r="1" spans="1:26" ht="15.75" customHeight="1" x14ac:dyDescent="0.15">
      <c r="A1" s="3" t="s">
        <v>0</v>
      </c>
      <c r="B1" s="4" t="s">
        <v>1</v>
      </c>
      <c r="C1" s="4" t="s">
        <v>2</v>
      </c>
      <c r="D1" s="4" t="s">
        <v>3</v>
      </c>
      <c r="E1" s="4" t="s">
        <v>49</v>
      </c>
      <c r="F1" s="2"/>
      <c r="G1" s="2" t="s">
        <v>50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5">
        <v>8.4852148415226201E-5</v>
      </c>
      <c r="B2" s="2" t="s">
        <v>5</v>
      </c>
      <c r="C2" s="6" t="s">
        <v>6</v>
      </c>
      <c r="D2" s="2">
        <v>1</v>
      </c>
      <c r="E2" s="5">
        <f t="shared" ref="E2:E22" si="0">A2*10000</f>
        <v>0.84852148415226203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5">
        <v>8.4547147399853406E-5</v>
      </c>
      <c r="B3" s="2" t="s">
        <v>5</v>
      </c>
      <c r="C3" s="6" t="s">
        <v>6</v>
      </c>
      <c r="D3" s="2">
        <v>2</v>
      </c>
      <c r="E3" s="5">
        <f t="shared" si="0"/>
        <v>0.84547147399853406</v>
      </c>
      <c r="F3" s="2"/>
      <c r="G3" s="2"/>
      <c r="H3" s="2"/>
      <c r="I3" s="4" t="s">
        <v>5</v>
      </c>
      <c r="J3" s="4" t="s">
        <v>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5">
        <v>8.8304210697047307E-5</v>
      </c>
      <c r="B4" s="2" t="s">
        <v>5</v>
      </c>
      <c r="C4" s="6" t="s">
        <v>6</v>
      </c>
      <c r="D4" s="2">
        <v>3</v>
      </c>
      <c r="E4" s="5">
        <f t="shared" si="0"/>
        <v>0.88304210697047303</v>
      </c>
      <c r="F4" s="2"/>
      <c r="G4" s="2" t="s">
        <v>8</v>
      </c>
      <c r="H4" s="2"/>
      <c r="I4" s="2">
        <v>1.2571060999999999</v>
      </c>
      <c r="J4" s="2">
        <v>2.0067086000000001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2">
        <v>1.34641027607412E-4</v>
      </c>
      <c r="B5" s="2" t="s">
        <v>5</v>
      </c>
      <c r="C5" s="6" t="s">
        <v>9</v>
      </c>
      <c r="D5" s="2">
        <v>1</v>
      </c>
      <c r="E5" s="2">
        <f t="shared" si="0"/>
        <v>1.3464102760741201</v>
      </c>
      <c r="F5" s="2"/>
      <c r="G5" s="2" t="s">
        <v>10</v>
      </c>
      <c r="H5" s="2" t="s">
        <v>11</v>
      </c>
      <c r="I5" s="2">
        <v>1.0562704000000001</v>
      </c>
      <c r="J5" s="2">
        <v>1.7662294000000001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2">
        <v>1.4482289119229999E-4</v>
      </c>
      <c r="B6" s="2" t="s">
        <v>5</v>
      </c>
      <c r="C6" s="6" t="s">
        <v>9</v>
      </c>
      <c r="D6" s="2">
        <v>2</v>
      </c>
      <c r="E6" s="2">
        <f t="shared" si="0"/>
        <v>1.4482289119229999</v>
      </c>
      <c r="F6" s="2"/>
      <c r="G6" s="2"/>
      <c r="H6" s="2" t="s">
        <v>12</v>
      </c>
      <c r="I6" s="2">
        <v>1.4579419</v>
      </c>
      <c r="J6" s="2">
        <v>2.2471877999999998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2">
        <v>1.5608230886688301E-4</v>
      </c>
      <c r="B7" s="2" t="s">
        <v>5</v>
      </c>
      <c r="C7" s="6" t="s">
        <v>9</v>
      </c>
      <c r="D7" s="2">
        <v>3</v>
      </c>
      <c r="E7" s="2">
        <f t="shared" si="0"/>
        <v>1.5608230886688301</v>
      </c>
      <c r="F7" s="2"/>
      <c r="G7" s="2" t="s">
        <v>13</v>
      </c>
      <c r="H7" s="2"/>
      <c r="I7" s="2">
        <v>1.2528106999999999</v>
      </c>
      <c r="J7" s="2">
        <v>2.0027957000000001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2">
        <v>1.5107980785540199E-4</v>
      </c>
      <c r="B8" s="2" t="s">
        <v>5</v>
      </c>
      <c r="C8" s="6" t="s">
        <v>14</v>
      </c>
      <c r="D8" s="2">
        <v>1</v>
      </c>
      <c r="E8" s="2">
        <f t="shared" si="0"/>
        <v>1.51079807855402</v>
      </c>
      <c r="F8" s="2"/>
      <c r="G8" s="2" t="s">
        <v>15</v>
      </c>
      <c r="H8" s="2"/>
      <c r="I8" s="2">
        <v>1.2476814000000001</v>
      </c>
      <c r="J8" s="2">
        <v>1.8985247999999999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2">
        <v>1.5850119327423599E-4</v>
      </c>
      <c r="B9" s="2" t="s">
        <v>5</v>
      </c>
      <c r="C9" s="6" t="s">
        <v>14</v>
      </c>
      <c r="D9" s="2">
        <v>2</v>
      </c>
      <c r="E9" s="2">
        <f t="shared" si="0"/>
        <v>1.58501193274236</v>
      </c>
      <c r="F9" s="2"/>
      <c r="G9" s="2" t="s">
        <v>16</v>
      </c>
      <c r="H9" s="2"/>
      <c r="I9" s="2">
        <v>0.1</v>
      </c>
      <c r="J9" s="2">
        <v>9.8000000000000004E-2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2">
        <v>1.7465311323402701E-4</v>
      </c>
      <c r="B10" s="2" t="s">
        <v>5</v>
      </c>
      <c r="C10" s="6" t="s">
        <v>14</v>
      </c>
      <c r="D10" s="2">
        <v>3</v>
      </c>
      <c r="E10" s="2">
        <f t="shared" si="0"/>
        <v>1.7465311323402701</v>
      </c>
      <c r="F10" s="2"/>
      <c r="G10" s="2" t="s">
        <v>17</v>
      </c>
      <c r="H10" s="2"/>
      <c r="I10" s="2">
        <v>0.31609279000000001</v>
      </c>
      <c r="J10" s="2">
        <v>0.31285179000000002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2">
        <v>1.0625378657574901E-4</v>
      </c>
      <c r="B11" s="2" t="s">
        <v>5</v>
      </c>
      <c r="C11" s="6" t="s">
        <v>18</v>
      </c>
      <c r="D11" s="2">
        <v>1</v>
      </c>
      <c r="E11" s="2">
        <f t="shared" si="0"/>
        <v>1.06253786575749</v>
      </c>
      <c r="F11" s="2"/>
      <c r="G11" s="2" t="s">
        <v>19</v>
      </c>
      <c r="H11" s="2"/>
      <c r="I11" s="2">
        <f>I10/SQRT(4)</f>
        <v>0.15804639500000001</v>
      </c>
      <c r="J11" s="2">
        <f>J10/SQRT(3)</f>
        <v>0.18062506517295629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2">
        <v>1.09897989163959E-4</v>
      </c>
      <c r="B12" s="2" t="s">
        <v>5</v>
      </c>
      <c r="C12" s="6" t="s">
        <v>18</v>
      </c>
      <c r="D12" s="2">
        <v>2</v>
      </c>
      <c r="E12" s="2">
        <f t="shared" si="0"/>
        <v>1.0989798916395901</v>
      </c>
      <c r="F12" s="2"/>
      <c r="G12" s="2" t="s">
        <v>20</v>
      </c>
      <c r="H12" s="2"/>
      <c r="I12" s="2">
        <v>0.84499999999999997</v>
      </c>
      <c r="J12" s="2">
        <v>1.62002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2">
        <v>1.14895253025618E-4</v>
      </c>
      <c r="B13" s="2" t="s">
        <v>5</v>
      </c>
      <c r="C13" s="6" t="s">
        <v>18</v>
      </c>
      <c r="D13" s="2">
        <v>3</v>
      </c>
      <c r="E13" s="2">
        <f t="shared" si="0"/>
        <v>1.14895253025618</v>
      </c>
      <c r="F13" s="2"/>
      <c r="G13" s="2" t="s">
        <v>21</v>
      </c>
      <c r="H13" s="2"/>
      <c r="I13" s="2">
        <v>1.7465299999999999</v>
      </c>
      <c r="J13" s="2">
        <v>2.4638300000000002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2">
        <v>2.38409352320283E-4</v>
      </c>
      <c r="B14" s="2" t="s">
        <v>7</v>
      </c>
      <c r="C14" s="6" t="s">
        <v>22</v>
      </c>
      <c r="D14" s="2">
        <v>1</v>
      </c>
      <c r="E14" s="2">
        <f t="shared" si="0"/>
        <v>2.38409352320283</v>
      </c>
      <c r="F14" s="2"/>
      <c r="G14" s="2" t="s">
        <v>23</v>
      </c>
      <c r="H14" s="2"/>
      <c r="I14" s="2">
        <v>0.90153000000000005</v>
      </c>
      <c r="J14" s="2">
        <v>0.84380999999999995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2">
        <v>2.4638316443087698E-4</v>
      </c>
      <c r="B15" s="2" t="s">
        <v>7</v>
      </c>
      <c r="C15" s="6" t="s">
        <v>22</v>
      </c>
      <c r="D15" s="2">
        <v>2</v>
      </c>
      <c r="E15" s="2">
        <f t="shared" si="0"/>
        <v>2.4638316443087698</v>
      </c>
      <c r="F15" s="2"/>
      <c r="G15" s="2" t="s">
        <v>24</v>
      </c>
      <c r="H15" s="2"/>
      <c r="I15" s="2">
        <v>0.62043000000000004</v>
      </c>
      <c r="J15" s="2">
        <v>0.59997999999999996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2">
        <v>2.3511520161900601E-4</v>
      </c>
      <c r="B16" s="2" t="s">
        <v>7</v>
      </c>
      <c r="C16" s="6" t="s">
        <v>22</v>
      </c>
      <c r="D16" s="2">
        <v>3</v>
      </c>
      <c r="E16" s="2">
        <f t="shared" si="0"/>
        <v>2.3511520161900603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2">
        <v>1.8985247546545101E-4</v>
      </c>
      <c r="B17" s="2" t="s">
        <v>7</v>
      </c>
      <c r="C17" s="6" t="s">
        <v>25</v>
      </c>
      <c r="D17" s="2">
        <v>1</v>
      </c>
      <c r="E17" s="2">
        <f t="shared" si="0"/>
        <v>1.8985247546545101</v>
      </c>
      <c r="F17" s="2"/>
      <c r="G17" s="4" t="s">
        <v>26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2">
        <v>1.9244773159283901E-4</v>
      </c>
      <c r="B18" s="2" t="s">
        <v>7</v>
      </c>
      <c r="C18" s="6" t="s">
        <v>25</v>
      </c>
      <c r="D18" s="2">
        <v>2</v>
      </c>
      <c r="E18" s="2">
        <f t="shared" si="0"/>
        <v>1.9244773159283901</v>
      </c>
      <c r="F18" s="2"/>
      <c r="G18" s="2" t="s">
        <v>27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2">
        <v>1.88298533588853E-4</v>
      </c>
      <c r="B19" s="2" t="s">
        <v>7</v>
      </c>
      <c r="C19" s="6" t="s">
        <v>25</v>
      </c>
      <c r="D19" s="2">
        <v>3</v>
      </c>
      <c r="E19" s="2">
        <f t="shared" si="0"/>
        <v>1.88298533588853</v>
      </c>
      <c r="F19" s="2"/>
      <c r="G19" s="2"/>
      <c r="H19" s="2" t="s">
        <v>28</v>
      </c>
      <c r="I19" s="2" t="s">
        <v>29</v>
      </c>
      <c r="J19" s="2" t="s">
        <v>30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2">
        <v>1.6799429769664401E-4</v>
      </c>
      <c r="B20" s="2" t="s">
        <v>7</v>
      </c>
      <c r="C20" s="6" t="s">
        <v>31</v>
      </c>
      <c r="D20" s="2">
        <v>1</v>
      </c>
      <c r="E20" s="2">
        <f t="shared" si="0"/>
        <v>1.67994297696644</v>
      </c>
      <c r="F20" s="2"/>
      <c r="G20" s="2" t="s">
        <v>32</v>
      </c>
      <c r="H20" s="2">
        <v>0.27</v>
      </c>
      <c r="I20" s="2">
        <v>9</v>
      </c>
      <c r="J20" s="2">
        <v>5.7000000000000002E-2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2">
        <v>1.6200172456751601E-4</v>
      </c>
      <c r="B21" s="2" t="s">
        <v>7</v>
      </c>
      <c r="C21" s="6" t="s">
        <v>31</v>
      </c>
      <c r="D21" s="2">
        <v>2</v>
      </c>
      <c r="E21" s="2">
        <f t="shared" si="0"/>
        <v>1.62001724567516</v>
      </c>
      <c r="F21" s="2"/>
      <c r="G21" s="2" t="s">
        <v>53</v>
      </c>
      <c r="H21" s="2">
        <v>0.14399999999999999</v>
      </c>
      <c r="I21" s="2">
        <v>12</v>
      </c>
      <c r="J21" s="2">
        <v>0.2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2">
        <v>1.8553524811383101E-4</v>
      </c>
      <c r="B22" s="2" t="s">
        <v>7</v>
      </c>
      <c r="C22" s="6" t="s">
        <v>31</v>
      </c>
      <c r="D22" s="2">
        <v>3</v>
      </c>
      <c r="E22" s="2">
        <f t="shared" si="0"/>
        <v>1.8553524811383102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2"/>
      <c r="G24" s="4" t="s">
        <v>33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2"/>
      <c r="G26" s="2" t="s">
        <v>35</v>
      </c>
      <c r="H26" s="2" t="s">
        <v>36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2"/>
      <c r="G27" s="2" t="s">
        <v>38</v>
      </c>
      <c r="H27" s="2" t="s">
        <v>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2"/>
      <c r="G29" s="12" t="s">
        <v>39</v>
      </c>
      <c r="H29" s="2">
        <v>-26.455545000000001</v>
      </c>
      <c r="I29" s="2"/>
      <c r="J29" s="2"/>
      <c r="K29" s="2"/>
      <c r="L29" s="2"/>
      <c r="M29" s="2"/>
      <c r="N29" s="2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7" t="s">
        <v>41</v>
      </c>
      <c r="H31" s="8"/>
      <c r="I31" s="8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10"/>
      <c r="H32" s="2"/>
      <c r="I32" s="2" t="s">
        <v>43</v>
      </c>
      <c r="J32" s="11" t="s">
        <v>30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13"/>
      <c r="H33" s="2" t="s">
        <v>1</v>
      </c>
      <c r="I33" s="2" t="s">
        <v>56</v>
      </c>
      <c r="J33" s="11">
        <v>1.9999999999999999E-6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18"/>
      <c r="H34" s="19" t="s">
        <v>3</v>
      </c>
      <c r="I34" s="19" t="s">
        <v>57</v>
      </c>
      <c r="J34" s="20">
        <v>5.1514999999999998E-2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 t="s">
        <v>47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7" t="s">
        <v>27</v>
      </c>
      <c r="H39" s="8"/>
      <c r="I39" s="8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10"/>
      <c r="H40" s="2" t="s">
        <v>28</v>
      </c>
      <c r="I40" s="2" t="s">
        <v>29</v>
      </c>
      <c r="J40" s="11" t="s">
        <v>30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10" t="s">
        <v>48</v>
      </c>
      <c r="H41" s="2">
        <v>0.17299999999999999</v>
      </c>
      <c r="I41" s="2">
        <v>21</v>
      </c>
      <c r="J41" s="11">
        <v>9.9000000000000005E-2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10"/>
      <c r="H42" s="2"/>
      <c r="I42" s="2"/>
      <c r="J42" s="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18"/>
      <c r="H43" s="19"/>
      <c r="I43" s="19"/>
      <c r="J43" s="2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baseColWidth="10" defaultColWidth="14.5" defaultRowHeight="15" customHeight="1" x14ac:dyDescent="0.15"/>
  <sheetData>
    <row r="1" spans="1:26" ht="15.75" customHeight="1" x14ac:dyDescent="0.15">
      <c r="A1" s="3" t="s">
        <v>0</v>
      </c>
      <c r="B1" s="4" t="s">
        <v>1</v>
      </c>
      <c r="C1" s="4" t="s">
        <v>2</v>
      </c>
      <c r="D1" s="4" t="s">
        <v>3</v>
      </c>
      <c r="E1" s="4" t="s">
        <v>49</v>
      </c>
      <c r="F1" s="2"/>
      <c r="G1" s="2" t="s">
        <v>50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5">
        <v>8.8788256560076804E-5</v>
      </c>
      <c r="B2" s="2" t="s">
        <v>5</v>
      </c>
      <c r="C2" s="6" t="s">
        <v>6</v>
      </c>
      <c r="D2" s="2">
        <v>1</v>
      </c>
      <c r="E2" s="5">
        <f t="shared" ref="E2:E22" si="0">A2*10000</f>
        <v>0.88788256560076806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5">
        <v>9.1634473240338298E-5</v>
      </c>
      <c r="B3" s="2" t="s">
        <v>5</v>
      </c>
      <c r="C3" s="6" t="s">
        <v>6</v>
      </c>
      <c r="D3" s="2">
        <v>2</v>
      </c>
      <c r="E3" s="5">
        <f t="shared" si="0"/>
        <v>0.91634473240338299</v>
      </c>
      <c r="F3" s="2"/>
      <c r="G3" s="2"/>
      <c r="H3" s="2"/>
      <c r="I3" s="4" t="s">
        <v>5</v>
      </c>
      <c r="J3" s="4" t="s">
        <v>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5">
        <v>9.6338591365146303E-5</v>
      </c>
      <c r="B4" s="2" t="s">
        <v>5</v>
      </c>
      <c r="C4" s="6" t="s">
        <v>6</v>
      </c>
      <c r="D4" s="2">
        <v>3</v>
      </c>
      <c r="E4" s="5">
        <f t="shared" si="0"/>
        <v>0.96338591365146298</v>
      </c>
      <c r="F4" s="2"/>
      <c r="G4" s="2" t="s">
        <v>8</v>
      </c>
      <c r="H4" s="2"/>
      <c r="I4" s="2">
        <v>1.2410971</v>
      </c>
      <c r="J4" s="2">
        <v>1.9418228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2">
        <v>1.41764809649037E-4</v>
      </c>
      <c r="B5" s="2" t="s">
        <v>5</v>
      </c>
      <c r="C5" s="6" t="s">
        <v>9</v>
      </c>
      <c r="D5" s="2">
        <v>1</v>
      </c>
      <c r="E5" s="2">
        <f t="shared" si="0"/>
        <v>1.4176480964903699</v>
      </c>
      <c r="F5" s="2"/>
      <c r="G5" s="2" t="s">
        <v>10</v>
      </c>
      <c r="H5" s="2" t="s">
        <v>11</v>
      </c>
      <c r="I5" s="2">
        <v>1.0614599</v>
      </c>
      <c r="J5" s="2">
        <v>1.8389234999999999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2">
        <v>1.5135336224279599E-4</v>
      </c>
      <c r="B6" s="2" t="s">
        <v>5</v>
      </c>
      <c r="C6" s="6" t="s">
        <v>9</v>
      </c>
      <c r="D6" s="2">
        <v>2</v>
      </c>
      <c r="E6" s="2">
        <f t="shared" si="0"/>
        <v>1.5135336224279599</v>
      </c>
      <c r="F6" s="2"/>
      <c r="G6" s="2"/>
      <c r="H6" s="2" t="s">
        <v>12</v>
      </c>
      <c r="I6" s="2">
        <v>1.4207342999999999</v>
      </c>
      <c r="J6" s="2">
        <v>2.0447221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2">
        <v>1.5989346436430299E-4</v>
      </c>
      <c r="B7" s="2" t="s">
        <v>5</v>
      </c>
      <c r="C7" s="6" t="s">
        <v>9</v>
      </c>
      <c r="D7" s="2">
        <v>3</v>
      </c>
      <c r="E7" s="2">
        <f t="shared" si="0"/>
        <v>1.5989346436430298</v>
      </c>
      <c r="F7" s="2"/>
      <c r="G7" s="2" t="s">
        <v>13</v>
      </c>
      <c r="H7" s="2"/>
      <c r="I7" s="2">
        <v>1.2408337</v>
      </c>
      <c r="J7" s="2">
        <v>1.9458413999999999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2">
        <v>1.3906339551154101E-4</v>
      </c>
      <c r="B8" s="2" t="s">
        <v>5</v>
      </c>
      <c r="C8" s="6" t="s">
        <v>14</v>
      </c>
      <c r="D8" s="2">
        <v>1</v>
      </c>
      <c r="E8" s="2">
        <f t="shared" si="0"/>
        <v>1.3906339551154101</v>
      </c>
      <c r="F8" s="2"/>
      <c r="G8" s="2" t="s">
        <v>15</v>
      </c>
      <c r="H8" s="2"/>
      <c r="I8" s="2">
        <v>1.2203029000000001</v>
      </c>
      <c r="J8" s="2">
        <v>1.9822259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2">
        <v>1.51471381688619E-4</v>
      </c>
      <c r="B9" s="2" t="s">
        <v>5</v>
      </c>
      <c r="C9" s="6" t="s">
        <v>14</v>
      </c>
      <c r="D9" s="2">
        <v>2</v>
      </c>
      <c r="E9" s="2">
        <f t="shared" si="0"/>
        <v>1.51471381688619</v>
      </c>
      <c r="F9" s="2"/>
      <c r="G9" s="2" t="s">
        <v>16</v>
      </c>
      <c r="H9" s="2"/>
      <c r="I9" s="2">
        <v>0.08</v>
      </c>
      <c r="J9" s="2">
        <v>1.7999999999999999E-2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2">
        <v>1.5806477677971E-4</v>
      </c>
      <c r="B10" s="2" t="s">
        <v>5</v>
      </c>
      <c r="C10" s="6" t="s">
        <v>14</v>
      </c>
      <c r="D10" s="2">
        <v>3</v>
      </c>
      <c r="E10" s="2">
        <f t="shared" si="0"/>
        <v>1.5806477677971</v>
      </c>
      <c r="F10" s="2"/>
      <c r="G10" s="2" t="s">
        <v>17</v>
      </c>
      <c r="H10" s="2"/>
      <c r="I10" s="2">
        <v>0.28272860999999999</v>
      </c>
      <c r="J10" s="2">
        <v>0.13386700000000001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2">
        <v>1.0499717712246901E-4</v>
      </c>
      <c r="B11" s="2" t="s">
        <v>5</v>
      </c>
      <c r="C11" s="6" t="s">
        <v>18</v>
      </c>
      <c r="D11" s="2">
        <v>1</v>
      </c>
      <c r="E11" s="2">
        <f t="shared" si="0"/>
        <v>1.0499717712246901</v>
      </c>
      <c r="F11" s="2"/>
      <c r="G11" s="2" t="s">
        <v>19</v>
      </c>
      <c r="H11" s="2"/>
      <c r="I11" s="2">
        <f>I10/SQRT(4)</f>
        <v>0.141364305</v>
      </c>
      <c r="J11" s="2">
        <f>J10/SQRT(3)</f>
        <v>7.7288148485607638E-2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2">
        <v>1.03180888514041E-4</v>
      </c>
      <c r="B12" s="2" t="s">
        <v>5</v>
      </c>
      <c r="C12" s="6" t="s">
        <v>18</v>
      </c>
      <c r="D12" s="2">
        <v>2</v>
      </c>
      <c r="E12" s="2">
        <f t="shared" si="0"/>
        <v>1.0318088851404099</v>
      </c>
      <c r="F12" s="2"/>
      <c r="G12" s="2" t="s">
        <v>20</v>
      </c>
      <c r="H12" s="2"/>
      <c r="I12" s="2">
        <v>0.88800000000000001</v>
      </c>
      <c r="J12" s="2">
        <v>1.7258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2">
        <v>1.0282723830318699E-4</v>
      </c>
      <c r="B13" s="2" t="s">
        <v>5</v>
      </c>
      <c r="C13" s="6" t="s">
        <v>18</v>
      </c>
      <c r="D13" s="2">
        <v>3</v>
      </c>
      <c r="E13" s="2">
        <f t="shared" si="0"/>
        <v>1.0282723830318699</v>
      </c>
      <c r="F13" s="2"/>
      <c r="G13" s="2" t="s">
        <v>21</v>
      </c>
      <c r="H13" s="2"/>
      <c r="I13" s="2">
        <v>1.59893</v>
      </c>
      <c r="J13" s="2">
        <v>2.0855100000000002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2">
        <v>1.88315516825979E-4</v>
      </c>
      <c r="B14" s="2" t="s">
        <v>7</v>
      </c>
      <c r="C14" s="6" t="s">
        <v>22</v>
      </c>
      <c r="D14" s="2">
        <v>1</v>
      </c>
      <c r="E14" s="2">
        <f t="shared" si="0"/>
        <v>1.88315516825979</v>
      </c>
      <c r="F14" s="2"/>
      <c r="G14" s="2" t="s">
        <v>23</v>
      </c>
      <c r="H14" s="2"/>
      <c r="I14" s="2">
        <v>0.71092999999999995</v>
      </c>
      <c r="J14" s="2">
        <v>0.35970999999999997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2">
        <v>1.9822258788944E-4</v>
      </c>
      <c r="B15" s="2" t="s">
        <v>7</v>
      </c>
      <c r="C15" s="6" t="s">
        <v>22</v>
      </c>
      <c r="D15" s="2">
        <v>2</v>
      </c>
      <c r="E15" s="2">
        <f t="shared" si="0"/>
        <v>1.9822258788944001</v>
      </c>
      <c r="F15" s="2"/>
      <c r="G15" s="2" t="s">
        <v>24</v>
      </c>
      <c r="H15" s="2"/>
      <c r="I15" s="2">
        <v>0.53510000000000002</v>
      </c>
      <c r="J15" s="2">
        <v>0.2404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2">
        <v>1.9553272151561499E-4</v>
      </c>
      <c r="B16" s="2" t="s">
        <v>7</v>
      </c>
      <c r="C16" s="6" t="s">
        <v>22</v>
      </c>
      <c r="D16" s="2">
        <v>3</v>
      </c>
      <c r="E16" s="2">
        <f t="shared" si="0"/>
        <v>1.9553272151561498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2">
        <v>2.0843673590947899E-4</v>
      </c>
      <c r="B17" s="2" t="s">
        <v>7</v>
      </c>
      <c r="C17" s="6" t="s">
        <v>25</v>
      </c>
      <c r="D17" s="2">
        <v>1</v>
      </c>
      <c r="E17" s="2">
        <f t="shared" si="0"/>
        <v>2.0843673590947898</v>
      </c>
      <c r="F17" s="2"/>
      <c r="G17" s="4" t="s">
        <v>26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2">
        <v>2.08550908540613E-4</v>
      </c>
      <c r="B18" s="2" t="s">
        <v>7</v>
      </c>
      <c r="C18" s="6" t="s">
        <v>25</v>
      </c>
      <c r="D18" s="2">
        <v>2</v>
      </c>
      <c r="E18" s="2">
        <f t="shared" si="0"/>
        <v>2.0855090854061298</v>
      </c>
      <c r="F18" s="2"/>
      <c r="G18" s="2" t="s">
        <v>27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2">
        <v>2.0190468405740399E-4</v>
      </c>
      <c r="B19" s="2" t="s">
        <v>7</v>
      </c>
      <c r="C19" s="6" t="s">
        <v>25</v>
      </c>
      <c r="D19" s="2">
        <v>3</v>
      </c>
      <c r="E19" s="2">
        <f t="shared" si="0"/>
        <v>2.01904684057404</v>
      </c>
      <c r="F19" s="2"/>
      <c r="G19" s="2"/>
      <c r="H19" s="2" t="s">
        <v>28</v>
      </c>
      <c r="I19" s="2" t="s">
        <v>29</v>
      </c>
      <c r="J19" s="2" t="s">
        <v>30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2">
        <v>2.0015111324125299E-4</v>
      </c>
      <c r="B20" s="2" t="s">
        <v>7</v>
      </c>
      <c r="C20" s="6" t="s">
        <v>31</v>
      </c>
      <c r="D20" s="2">
        <v>1</v>
      </c>
      <c r="E20" s="2">
        <f t="shared" si="0"/>
        <v>2.0015111324125301</v>
      </c>
      <c r="F20" s="2"/>
      <c r="G20" s="2" t="s">
        <v>32</v>
      </c>
      <c r="H20" s="2">
        <v>0.20699999999999999</v>
      </c>
      <c r="I20" s="2">
        <v>9</v>
      </c>
      <c r="J20" s="2">
        <v>0.2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2">
        <v>1.7394606299176899E-4</v>
      </c>
      <c r="B21" s="2" t="s">
        <v>7</v>
      </c>
      <c r="C21" s="6" t="s">
        <v>31</v>
      </c>
      <c r="D21" s="2">
        <v>2</v>
      </c>
      <c r="E21" s="2">
        <f t="shared" si="0"/>
        <v>1.73946062991769</v>
      </c>
      <c r="F21" s="2"/>
      <c r="G21" s="2" t="s">
        <v>53</v>
      </c>
      <c r="H21" s="2">
        <v>0.25</v>
      </c>
      <c r="I21" s="2">
        <v>12</v>
      </c>
      <c r="J21" s="4">
        <v>3.5999999999999997E-2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2">
        <v>1.7258021206983801E-4</v>
      </c>
      <c r="B22" s="2" t="s">
        <v>7</v>
      </c>
      <c r="C22" s="6" t="s">
        <v>31</v>
      </c>
      <c r="D22" s="2">
        <v>3</v>
      </c>
      <c r="E22" s="2">
        <f t="shared" si="0"/>
        <v>1.7258021206983802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4" t="s">
        <v>33</v>
      </c>
      <c r="H23" s="2"/>
      <c r="I23" s="2"/>
      <c r="J23" s="2"/>
      <c r="K23" s="2"/>
      <c r="L23" s="4" t="s">
        <v>34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2"/>
      <c r="G25" s="2" t="s">
        <v>35</v>
      </c>
      <c r="H25" s="2" t="s">
        <v>36</v>
      </c>
      <c r="I25" s="2"/>
      <c r="J25" s="2"/>
      <c r="K25" s="2"/>
      <c r="L25" s="2" t="s">
        <v>35</v>
      </c>
      <c r="M25" s="2" t="s">
        <v>37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2"/>
      <c r="G26" s="2" t="s">
        <v>38</v>
      </c>
      <c r="H26" s="2" t="s">
        <v>2</v>
      </c>
      <c r="I26" s="2"/>
      <c r="J26" s="2"/>
      <c r="K26" s="2"/>
      <c r="L26" s="2" t="s">
        <v>38</v>
      </c>
      <c r="M26" s="2" t="s">
        <v>2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2"/>
      <c r="G28" s="12" t="s">
        <v>39</v>
      </c>
      <c r="H28" s="2">
        <v>-18.811997999999999</v>
      </c>
      <c r="I28" s="2"/>
      <c r="J28" s="2"/>
      <c r="K28" s="2"/>
      <c r="L28" s="12" t="s">
        <v>40</v>
      </c>
      <c r="M28" s="14">
        <v>8.6215460000000004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2"/>
      <c r="G30" s="7" t="s">
        <v>41</v>
      </c>
      <c r="H30" s="8"/>
      <c r="I30" s="8"/>
      <c r="J30" s="9"/>
      <c r="K30" s="2"/>
      <c r="L30" s="7" t="s">
        <v>42</v>
      </c>
      <c r="M30" s="8"/>
      <c r="N30" s="8"/>
      <c r="O30" s="9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10"/>
      <c r="H31" s="2"/>
      <c r="I31" s="2" t="s">
        <v>43</v>
      </c>
      <c r="J31" s="11" t="s">
        <v>30</v>
      </c>
      <c r="K31" s="2"/>
      <c r="L31" s="10"/>
      <c r="M31" s="12" t="s">
        <v>44</v>
      </c>
      <c r="N31" s="2" t="s">
        <v>29</v>
      </c>
      <c r="O31" s="11" t="s">
        <v>30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13"/>
      <c r="H32" s="2" t="s">
        <v>1</v>
      </c>
      <c r="I32" s="2" t="s">
        <v>58</v>
      </c>
      <c r="J32" s="11">
        <v>4.8000000000000001E-5</v>
      </c>
      <c r="K32" s="2"/>
      <c r="L32" s="10" t="s">
        <v>1</v>
      </c>
      <c r="M32" s="26">
        <v>29.117000000000001</v>
      </c>
      <c r="N32" s="14">
        <v>1</v>
      </c>
      <c r="O32" s="27">
        <v>6.8134000000000006E-8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18"/>
      <c r="H33" s="19" t="s">
        <v>3</v>
      </c>
      <c r="I33" s="19" t="s">
        <v>59</v>
      </c>
      <c r="J33" s="20">
        <v>0.81176300000000001</v>
      </c>
      <c r="K33" s="2"/>
      <c r="L33" s="18" t="s">
        <v>3</v>
      </c>
      <c r="M33" s="28">
        <v>8.4000000000000005E-2</v>
      </c>
      <c r="N33" s="22">
        <v>2</v>
      </c>
      <c r="O33" s="29">
        <v>0.95905899999999999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2" t="s">
        <v>47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7" t="s">
        <v>27</v>
      </c>
      <c r="H37" s="8"/>
      <c r="I37" s="8"/>
      <c r="J37" s="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10"/>
      <c r="H38" s="2" t="s">
        <v>28</v>
      </c>
      <c r="I38" s="2" t="s">
        <v>29</v>
      </c>
      <c r="J38" s="11" t="s">
        <v>30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10" t="s">
        <v>48</v>
      </c>
      <c r="H39" s="2">
        <v>0.251</v>
      </c>
      <c r="I39" s="2">
        <v>21</v>
      </c>
      <c r="J39" s="11">
        <v>1E-3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10"/>
      <c r="H40" s="2"/>
      <c r="I40" s="2"/>
      <c r="J40" s="1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18"/>
      <c r="H41" s="19"/>
      <c r="I41" s="19"/>
      <c r="J41" s="2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/>
  </sheetViews>
  <sheetFormatPr baseColWidth="10" defaultColWidth="14.5" defaultRowHeight="15" customHeight="1" x14ac:dyDescent="0.15"/>
  <sheetData>
    <row r="1" spans="1:26" ht="15.75" customHeight="1" x14ac:dyDescent="0.15">
      <c r="A1" s="3" t="s">
        <v>60</v>
      </c>
      <c r="B1" s="4" t="s">
        <v>1</v>
      </c>
      <c r="C1" s="4" t="s">
        <v>2</v>
      </c>
      <c r="D1" s="4" t="s">
        <v>3</v>
      </c>
      <c r="E1" s="2"/>
      <c r="F1" s="2" t="s">
        <v>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31">
        <v>0.75528750826172697</v>
      </c>
      <c r="B2" s="2" t="s">
        <v>5</v>
      </c>
      <c r="C2" s="6" t="s">
        <v>6</v>
      </c>
      <c r="D2" s="14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31">
        <v>0.61087962962962905</v>
      </c>
      <c r="B3" s="2" t="s">
        <v>5</v>
      </c>
      <c r="C3" s="6" t="s">
        <v>6</v>
      </c>
      <c r="D3" s="14">
        <v>2</v>
      </c>
      <c r="E3" s="2"/>
      <c r="F3" s="2"/>
      <c r="G3" s="2"/>
      <c r="H3" s="4" t="s">
        <v>5</v>
      </c>
      <c r="I3" s="4" t="s">
        <v>7</v>
      </c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31">
        <v>0.45019828155981401</v>
      </c>
      <c r="B4" s="2" t="s">
        <v>5</v>
      </c>
      <c r="C4" s="6" t="s">
        <v>6</v>
      </c>
      <c r="D4" s="14">
        <v>3</v>
      </c>
      <c r="E4" s="2"/>
      <c r="F4" s="2" t="s">
        <v>8</v>
      </c>
      <c r="G4" s="2"/>
      <c r="H4" s="14">
        <v>0.62441670000000005</v>
      </c>
      <c r="I4" s="14">
        <v>0.6917778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31">
        <v>0.409345794392523</v>
      </c>
      <c r="B5" s="2" t="s">
        <v>5</v>
      </c>
      <c r="C5" s="6" t="s">
        <v>9</v>
      </c>
      <c r="D5" s="14">
        <v>1</v>
      </c>
      <c r="E5" s="2"/>
      <c r="F5" s="2" t="s">
        <v>10</v>
      </c>
      <c r="G5" s="2" t="s">
        <v>11</v>
      </c>
      <c r="H5" s="14">
        <v>0.45874860000000001</v>
      </c>
      <c r="I5" s="14">
        <v>0.54571630000000004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31">
        <v>0.41241217798594898</v>
      </c>
      <c r="B6" s="2" t="s">
        <v>5</v>
      </c>
      <c r="C6" s="6" t="s">
        <v>9</v>
      </c>
      <c r="D6" s="14">
        <v>2</v>
      </c>
      <c r="E6" s="2"/>
      <c r="F6" s="2"/>
      <c r="G6" s="2" t="s">
        <v>12</v>
      </c>
      <c r="H6" s="14">
        <v>0.79008469999999997</v>
      </c>
      <c r="I6" s="14">
        <v>0.83783929999999995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31">
        <v>0.40572429906542101</v>
      </c>
      <c r="B7" s="2" t="s">
        <v>5</v>
      </c>
      <c r="C7" s="6" t="s">
        <v>9</v>
      </c>
      <c r="D7" s="14">
        <v>3</v>
      </c>
      <c r="E7" s="2"/>
      <c r="F7" s="2" t="s">
        <v>13</v>
      </c>
      <c r="G7" s="2"/>
      <c r="H7" s="14">
        <v>0.60879629999999996</v>
      </c>
      <c r="I7" s="14">
        <v>0.68775310000000001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31">
        <v>0.61649888143176801</v>
      </c>
      <c r="B8" s="2" t="s">
        <v>5</v>
      </c>
      <c r="C8" s="6" t="s">
        <v>14</v>
      </c>
      <c r="D8" s="14">
        <v>1</v>
      </c>
      <c r="E8" s="2"/>
      <c r="F8" s="2" t="s">
        <v>15</v>
      </c>
      <c r="G8" s="2"/>
      <c r="H8" s="14">
        <v>0.53049999999999997</v>
      </c>
      <c r="I8" s="14">
        <v>0.72099999999999997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31">
        <v>0.41480446927374298</v>
      </c>
      <c r="B9" s="2" t="s">
        <v>5</v>
      </c>
      <c r="C9" s="6" t="s">
        <v>14</v>
      </c>
      <c r="D9" s="14">
        <v>2</v>
      </c>
      <c r="E9" s="2"/>
      <c r="F9" s="2" t="s">
        <v>16</v>
      </c>
      <c r="G9" s="2"/>
      <c r="H9" s="14">
        <v>6.8000000000000005E-2</v>
      </c>
      <c r="I9" s="14">
        <v>3.5999999999999997E-2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31">
        <v>0.39988814317673399</v>
      </c>
      <c r="B10" s="2" t="s">
        <v>5</v>
      </c>
      <c r="C10" s="6" t="s">
        <v>14</v>
      </c>
      <c r="D10" s="14">
        <v>3</v>
      </c>
      <c r="E10" s="2"/>
      <c r="F10" s="2" t="s">
        <v>17</v>
      </c>
      <c r="G10" s="2"/>
      <c r="H10" s="14">
        <v>0.26074280999999999</v>
      </c>
      <c r="I10" s="14">
        <v>0.19001893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31">
        <v>1.00127795527157</v>
      </c>
      <c r="B11" s="2" t="s">
        <v>5</v>
      </c>
      <c r="C11" s="6" t="s">
        <v>18</v>
      </c>
      <c r="D11" s="14">
        <v>1</v>
      </c>
      <c r="E11" s="2"/>
      <c r="F11" s="2" t="s">
        <v>61</v>
      </c>
      <c r="G11" s="2"/>
      <c r="H11" s="14">
        <f>H10/4</f>
        <v>6.5185702499999998E-2</v>
      </c>
      <c r="I11" s="14">
        <f>I10/3</f>
        <v>6.3339643333333334E-2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31">
        <v>1.12699680511182</v>
      </c>
      <c r="B12" s="2" t="s">
        <v>5</v>
      </c>
      <c r="C12" s="6" t="s">
        <v>18</v>
      </c>
      <c r="D12" s="14">
        <v>2</v>
      </c>
      <c r="E12" s="2"/>
      <c r="F12" s="2" t="s">
        <v>20</v>
      </c>
      <c r="G12" s="2"/>
      <c r="H12" s="14">
        <v>0.4</v>
      </c>
      <c r="I12" s="14">
        <v>0.40600000000000003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31">
        <v>0.88913738019169197</v>
      </c>
      <c r="B13" s="2" t="s">
        <v>5</v>
      </c>
      <c r="C13" s="6" t="s">
        <v>18</v>
      </c>
      <c r="D13" s="14">
        <v>3</v>
      </c>
      <c r="E13" s="2"/>
      <c r="F13" s="2" t="s">
        <v>21</v>
      </c>
      <c r="G13" s="2"/>
      <c r="H13" s="14">
        <v>1.1299999999999999</v>
      </c>
      <c r="I13" s="14">
        <v>1.05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31">
        <v>0.66191489361702105</v>
      </c>
      <c r="B14" s="2" t="s">
        <v>7</v>
      </c>
      <c r="C14" s="6" t="s">
        <v>22</v>
      </c>
      <c r="D14" s="14">
        <v>1</v>
      </c>
      <c r="E14" s="2"/>
      <c r="F14" s="2" t="s">
        <v>23</v>
      </c>
      <c r="G14" s="2"/>
      <c r="H14" s="14">
        <v>0.73</v>
      </c>
      <c r="I14" s="14">
        <v>0.64400000000000002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31">
        <v>0.72179487179487101</v>
      </c>
      <c r="B15" s="2" t="s">
        <v>7</v>
      </c>
      <c r="C15" s="6" t="s">
        <v>22</v>
      </c>
      <c r="D15" s="14">
        <v>2</v>
      </c>
      <c r="E15" s="2"/>
      <c r="F15" s="2" t="s">
        <v>24</v>
      </c>
      <c r="G15" s="2"/>
      <c r="H15" s="14">
        <v>0.44574999999999998</v>
      </c>
      <c r="I15" s="14">
        <v>0.21149999999999999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31">
        <v>0.72148936170212796</v>
      </c>
      <c r="B16" s="2" t="s">
        <v>7</v>
      </c>
      <c r="C16" s="6" t="s">
        <v>22</v>
      </c>
      <c r="D16" s="14">
        <v>3</v>
      </c>
      <c r="E16" s="2"/>
      <c r="F16" s="2"/>
      <c r="G16" s="2"/>
      <c r="H16" s="2"/>
      <c r="I16" s="2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31">
        <v>0.76936936936936895</v>
      </c>
      <c r="B17" s="2" t="s">
        <v>7</v>
      </c>
      <c r="C17" s="6" t="s">
        <v>25</v>
      </c>
      <c r="D17" s="14">
        <v>1</v>
      </c>
      <c r="E17" s="2"/>
      <c r="F17" s="4" t="s">
        <v>26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31">
        <v>0.75022522522522594</v>
      </c>
      <c r="B18" s="2" t="s">
        <v>7</v>
      </c>
      <c r="C18" s="6" t="s">
        <v>25</v>
      </c>
      <c r="D18" s="14">
        <v>2</v>
      </c>
      <c r="E18" s="2"/>
      <c r="F18" s="2" t="s">
        <v>27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31">
        <v>1.0533783783783801</v>
      </c>
      <c r="B19" s="2" t="s">
        <v>7</v>
      </c>
      <c r="C19" s="6" t="s">
        <v>25</v>
      </c>
      <c r="D19" s="14">
        <v>3</v>
      </c>
      <c r="E19" s="2"/>
      <c r="F19" s="2"/>
      <c r="G19" s="2" t="s">
        <v>28</v>
      </c>
      <c r="H19" s="2" t="s">
        <v>29</v>
      </c>
      <c r="I19" s="2" t="s">
        <v>30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31">
        <v>0.71161356628982697</v>
      </c>
      <c r="B20" s="2" t="s">
        <v>7</v>
      </c>
      <c r="C20" s="6" t="s">
        <v>31</v>
      </c>
      <c r="D20" s="14">
        <v>1</v>
      </c>
      <c r="E20" s="2"/>
      <c r="F20" s="2" t="s">
        <v>32</v>
      </c>
      <c r="G20" s="14">
        <v>0.23100000000000001</v>
      </c>
      <c r="H20" s="14">
        <v>9</v>
      </c>
      <c r="I20" s="14">
        <v>0.18099999999999999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31">
        <v>0.40580082135523499</v>
      </c>
      <c r="B21" s="2" t="s">
        <v>7</v>
      </c>
      <c r="C21" s="6" t="s">
        <v>31</v>
      </c>
      <c r="D21" s="14">
        <v>2</v>
      </c>
      <c r="E21" s="2"/>
      <c r="F21" s="2" t="s">
        <v>53</v>
      </c>
      <c r="G21" s="14">
        <v>0.248</v>
      </c>
      <c r="H21" s="14">
        <v>12</v>
      </c>
      <c r="I21" s="14">
        <v>3.9628999999999998E-2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31">
        <v>0.433761562178828</v>
      </c>
      <c r="B22" s="2" t="s">
        <v>7</v>
      </c>
      <c r="C22" s="6" t="s">
        <v>31</v>
      </c>
      <c r="D22" s="14">
        <v>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7" t="s">
        <v>33</v>
      </c>
      <c r="G24" s="8"/>
      <c r="H24" s="8"/>
      <c r="I24" s="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10"/>
      <c r="G25" s="2"/>
      <c r="H25" s="2"/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10" t="s">
        <v>35</v>
      </c>
      <c r="G26" s="2" t="s">
        <v>37</v>
      </c>
      <c r="H26" s="2"/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10" t="s">
        <v>38</v>
      </c>
      <c r="G27" s="2" t="s">
        <v>2</v>
      </c>
      <c r="H27" s="2"/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10"/>
      <c r="G28" s="2"/>
      <c r="H28" s="2"/>
      <c r="I28" s="11"/>
      <c r="J28" s="2"/>
      <c r="K28" s="1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13" t="s">
        <v>39</v>
      </c>
      <c r="G29" s="14">
        <v>-1.1293569999999999</v>
      </c>
      <c r="H29" s="2"/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10"/>
      <c r="G30" s="2"/>
      <c r="H30" s="2"/>
      <c r="I30" s="11"/>
      <c r="J30" s="2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15" t="s">
        <v>41</v>
      </c>
      <c r="G31" s="2"/>
      <c r="H31" s="2"/>
      <c r="I31" s="11"/>
      <c r="J31" s="2"/>
      <c r="K31" s="2"/>
      <c r="L31" s="1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10"/>
      <c r="G32" s="2"/>
      <c r="H32" s="2" t="s">
        <v>43</v>
      </c>
      <c r="I32" s="11" t="s">
        <v>30</v>
      </c>
      <c r="J32" s="2"/>
      <c r="K32" s="2"/>
      <c r="L32" s="30"/>
      <c r="M32" s="2"/>
      <c r="N32" s="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10"/>
      <c r="G33" s="2" t="s">
        <v>1</v>
      </c>
      <c r="H33" s="26" t="s">
        <v>62</v>
      </c>
      <c r="I33" s="32">
        <v>0.16800000000000001</v>
      </c>
      <c r="J33" s="2"/>
      <c r="K33" s="2"/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10"/>
      <c r="G34" s="2" t="s">
        <v>3</v>
      </c>
      <c r="H34" s="26" t="s">
        <v>63</v>
      </c>
      <c r="I34" s="32">
        <v>0.45100000000000001</v>
      </c>
      <c r="J34" s="2"/>
      <c r="K34" s="2"/>
      <c r="L34" s="2"/>
      <c r="M34" s="3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10"/>
      <c r="G35" s="2"/>
      <c r="H35" s="30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10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10"/>
      <c r="G37" s="2"/>
      <c r="H37" s="2"/>
      <c r="I37" s="11"/>
      <c r="J37" s="2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15" t="s">
        <v>47</v>
      </c>
      <c r="G38" s="2"/>
      <c r="H38" s="2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10"/>
      <c r="G39" s="2"/>
      <c r="H39" s="2"/>
      <c r="I39" s="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10" t="s">
        <v>27</v>
      </c>
      <c r="G40" s="2"/>
      <c r="H40" s="2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10"/>
      <c r="G41" s="2" t="s">
        <v>28</v>
      </c>
      <c r="H41" s="2" t="s">
        <v>29</v>
      </c>
      <c r="I41" s="11" t="s">
        <v>30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18" t="s">
        <v>48</v>
      </c>
      <c r="G42" s="22">
        <v>0.18099999999999999</v>
      </c>
      <c r="H42" s="22">
        <v>21</v>
      </c>
      <c r="I42" s="29">
        <v>7.0000000000000007E-2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0"/>
  <sheetViews>
    <sheetView workbookViewId="0"/>
  </sheetViews>
  <sheetFormatPr baseColWidth="10" defaultColWidth="14.5" defaultRowHeight="15" customHeight="1" x14ac:dyDescent="0.15"/>
  <sheetData>
    <row r="1" spans="1:26" ht="15.75" customHeight="1" x14ac:dyDescent="0.15">
      <c r="A1" s="3" t="s">
        <v>60</v>
      </c>
      <c r="B1" s="4" t="s">
        <v>1</v>
      </c>
      <c r="C1" s="4" t="s">
        <v>2</v>
      </c>
      <c r="D1" s="4" t="s">
        <v>3</v>
      </c>
      <c r="E1" s="2"/>
      <c r="F1" s="2" t="s">
        <v>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31">
        <v>0.75340681362725603</v>
      </c>
      <c r="B2" s="2" t="s">
        <v>5</v>
      </c>
      <c r="C2" s="6" t="s">
        <v>6</v>
      </c>
      <c r="D2" s="14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31">
        <v>0.79558823529411904</v>
      </c>
      <c r="B3" s="2" t="s">
        <v>5</v>
      </c>
      <c r="C3" s="6" t="s">
        <v>6</v>
      </c>
      <c r="D3" s="14">
        <v>2</v>
      </c>
      <c r="E3" s="2"/>
      <c r="F3" s="2"/>
      <c r="G3" s="2"/>
      <c r="H3" s="4" t="s">
        <v>5</v>
      </c>
      <c r="I3" s="4" t="s">
        <v>7</v>
      </c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31">
        <v>0.67601870407481601</v>
      </c>
      <c r="B4" s="2" t="s">
        <v>5</v>
      </c>
      <c r="C4" s="6" t="s">
        <v>6</v>
      </c>
      <c r="D4" s="14">
        <v>3</v>
      </c>
      <c r="E4" s="2"/>
      <c r="F4" s="2" t="s">
        <v>8</v>
      </c>
      <c r="G4" s="2"/>
      <c r="H4" s="14">
        <v>0.61833329999999997</v>
      </c>
      <c r="I4" s="14">
        <v>0.4525556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31">
        <v>0.56682242990654197</v>
      </c>
      <c r="B5" s="2" t="s">
        <v>5</v>
      </c>
      <c r="C5" s="6" t="s">
        <v>9</v>
      </c>
      <c r="D5" s="14">
        <v>1</v>
      </c>
      <c r="E5" s="2"/>
      <c r="F5" s="2" t="s">
        <v>10</v>
      </c>
      <c r="G5" s="2" t="s">
        <v>11</v>
      </c>
      <c r="H5" s="14">
        <v>0.54962239999999996</v>
      </c>
      <c r="I5" s="14">
        <v>0.37356289999999998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31">
        <v>0.54147196261682295</v>
      </c>
      <c r="B6" s="2" t="s">
        <v>5</v>
      </c>
      <c r="C6" s="6" t="s">
        <v>9</v>
      </c>
      <c r="D6" s="14">
        <v>2</v>
      </c>
      <c r="E6" s="2"/>
      <c r="F6" s="2"/>
      <c r="G6" s="2" t="s">
        <v>12</v>
      </c>
      <c r="H6" s="14">
        <v>0.68704430000000005</v>
      </c>
      <c r="I6" s="14">
        <v>0.53154820000000003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31">
        <v>0.48434579439252301</v>
      </c>
      <c r="B7" s="2" t="s">
        <v>5</v>
      </c>
      <c r="C7" s="6" t="s">
        <v>9</v>
      </c>
      <c r="D7" s="14">
        <v>3</v>
      </c>
      <c r="E7" s="2"/>
      <c r="F7" s="2" t="s">
        <v>13</v>
      </c>
      <c r="G7" s="2"/>
      <c r="H7" s="14">
        <v>0.61609259999999999</v>
      </c>
      <c r="I7" s="14">
        <v>0.45172839999999997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31">
        <v>0.48124300111982099</v>
      </c>
      <c r="B8" s="2" t="s">
        <v>5</v>
      </c>
      <c r="C8" s="6" t="s">
        <v>14</v>
      </c>
      <c r="D8" s="14">
        <v>1</v>
      </c>
      <c r="E8" s="2"/>
      <c r="F8" s="2" t="s">
        <v>15</v>
      </c>
      <c r="G8" s="2"/>
      <c r="H8" s="14">
        <v>0.63200000000000001</v>
      </c>
      <c r="I8" s="14">
        <v>0.45600000000000002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31">
        <v>0.48540268456375801</v>
      </c>
      <c r="B9" s="2" t="s">
        <v>5</v>
      </c>
      <c r="C9" s="6" t="s">
        <v>14</v>
      </c>
      <c r="D9" s="14">
        <v>2</v>
      </c>
      <c r="E9" s="2"/>
      <c r="F9" s="2" t="s">
        <v>16</v>
      </c>
      <c r="G9" s="2"/>
      <c r="H9" s="14">
        <v>1.2E-2</v>
      </c>
      <c r="I9" s="14">
        <v>1.0999999999999999E-2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31">
        <v>0.60615901455766996</v>
      </c>
      <c r="B10" s="2" t="s">
        <v>5</v>
      </c>
      <c r="C10" s="6" t="s">
        <v>14</v>
      </c>
      <c r="D10" s="14">
        <v>3</v>
      </c>
      <c r="E10" s="2"/>
      <c r="F10" s="2" t="s">
        <v>17</v>
      </c>
      <c r="G10" s="2"/>
      <c r="H10" s="14">
        <v>0.10814327999999999</v>
      </c>
      <c r="I10" s="14">
        <v>0.10276564000000001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31">
        <v>0.65787037037036999</v>
      </c>
      <c r="B11" s="2" t="s">
        <v>5</v>
      </c>
      <c r="C11" s="6" t="s">
        <v>18</v>
      </c>
      <c r="D11" s="14">
        <v>1</v>
      </c>
      <c r="E11" s="2"/>
      <c r="F11" s="2" t="s">
        <v>61</v>
      </c>
      <c r="G11" s="2"/>
      <c r="H11" s="14">
        <f>H10/4</f>
        <v>2.7035819999999999E-2</v>
      </c>
      <c r="I11" s="14">
        <f>I10/3</f>
        <v>3.4255213333333333E-2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31">
        <v>0.71234567901234602</v>
      </c>
      <c r="B12" s="2" t="s">
        <v>5</v>
      </c>
      <c r="C12" s="6" t="s">
        <v>18</v>
      </c>
      <c r="D12" s="14">
        <v>2</v>
      </c>
      <c r="E12" s="2"/>
      <c r="F12" s="2" t="s">
        <v>20</v>
      </c>
      <c r="G12" s="2"/>
      <c r="H12" s="14">
        <v>0.48099999999999998</v>
      </c>
      <c r="I12" s="14">
        <v>0.27500000000000002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31">
        <v>0.66080246913580298</v>
      </c>
      <c r="B13" s="2" t="s">
        <v>5</v>
      </c>
      <c r="C13" s="6" t="s">
        <v>18</v>
      </c>
      <c r="D13" s="14">
        <v>3</v>
      </c>
      <c r="E13" s="2"/>
      <c r="F13" s="2" t="s">
        <v>21</v>
      </c>
      <c r="G13" s="2"/>
      <c r="H13" s="14">
        <v>0.79600000000000004</v>
      </c>
      <c r="I13" s="14">
        <v>0.64500000000000002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31">
        <v>0.42008368200836799</v>
      </c>
      <c r="B14" s="2" t="s">
        <v>7</v>
      </c>
      <c r="C14" s="6" t="s">
        <v>22</v>
      </c>
      <c r="D14" s="14">
        <v>1</v>
      </c>
      <c r="E14" s="2"/>
      <c r="F14" s="2" t="s">
        <v>23</v>
      </c>
      <c r="G14" s="2"/>
      <c r="H14" s="14">
        <v>0.315</v>
      </c>
      <c r="I14" s="14">
        <v>0.37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31">
        <v>0.45624999999999999</v>
      </c>
      <c r="B15" s="2" t="s">
        <v>7</v>
      </c>
      <c r="C15" s="6" t="s">
        <v>22</v>
      </c>
      <c r="D15" s="14">
        <v>2</v>
      </c>
      <c r="E15" s="2"/>
      <c r="F15" s="2" t="s">
        <v>24</v>
      </c>
      <c r="G15" s="2"/>
      <c r="H15" s="14">
        <v>0.20399999999999999</v>
      </c>
      <c r="I15" s="14">
        <v>0.11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31">
        <v>0.42071129707112997</v>
      </c>
      <c r="B16" s="2" t="s">
        <v>7</v>
      </c>
      <c r="C16" s="6" t="s">
        <v>22</v>
      </c>
      <c r="D16" s="14">
        <v>3</v>
      </c>
      <c r="E16" s="2"/>
      <c r="F16" s="2"/>
      <c r="G16" s="2"/>
      <c r="H16" s="2"/>
      <c r="I16" s="2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31">
        <v>0.364932126696833</v>
      </c>
      <c r="B17" s="2" t="s">
        <v>7</v>
      </c>
      <c r="C17" s="6" t="s">
        <v>25</v>
      </c>
      <c r="D17" s="14">
        <v>1</v>
      </c>
      <c r="E17" s="2"/>
      <c r="F17" s="4" t="s">
        <v>26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31">
        <v>0.50945945945946003</v>
      </c>
      <c r="B18" s="2" t="s">
        <v>7</v>
      </c>
      <c r="C18" s="6" t="s">
        <v>25</v>
      </c>
      <c r="D18" s="14">
        <v>2</v>
      </c>
      <c r="E18" s="2"/>
      <c r="F18" s="2" t="s">
        <v>27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31">
        <v>0.64502262443438896</v>
      </c>
      <c r="B19" s="2" t="s">
        <v>7</v>
      </c>
      <c r="C19" s="6" t="s">
        <v>25</v>
      </c>
      <c r="D19" s="14">
        <v>3</v>
      </c>
      <c r="E19" s="2"/>
      <c r="F19" s="2"/>
      <c r="G19" s="2" t="s">
        <v>28</v>
      </c>
      <c r="H19" s="2" t="s">
        <v>29</v>
      </c>
      <c r="I19" s="2" t="s">
        <v>30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31">
        <v>0.48564766839378198</v>
      </c>
      <c r="B20" s="2" t="s">
        <v>7</v>
      </c>
      <c r="C20" s="6" t="s">
        <v>31</v>
      </c>
      <c r="D20" s="14">
        <v>1</v>
      </c>
      <c r="E20" s="2"/>
      <c r="F20" s="2" t="s">
        <v>32</v>
      </c>
      <c r="G20" s="14">
        <v>0.18</v>
      </c>
      <c r="H20" s="14">
        <v>9</v>
      </c>
      <c r="I20" s="14">
        <v>0.2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31">
        <v>0.49569502074688898</v>
      </c>
      <c r="B21" s="2" t="s">
        <v>7</v>
      </c>
      <c r="C21" s="6" t="s">
        <v>31</v>
      </c>
      <c r="D21" s="14">
        <v>2</v>
      </c>
      <c r="E21" s="2"/>
      <c r="F21" s="2" t="s">
        <v>53</v>
      </c>
      <c r="G21" s="14">
        <v>0.14299999999999999</v>
      </c>
      <c r="H21" s="14">
        <v>12</v>
      </c>
      <c r="I21" s="14">
        <v>0.2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31">
        <v>0.27544041450777201</v>
      </c>
      <c r="B22" s="2" t="s">
        <v>7</v>
      </c>
      <c r="C22" s="6" t="s">
        <v>31</v>
      </c>
      <c r="D22" s="14">
        <v>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7" t="s">
        <v>33</v>
      </c>
      <c r="G24" s="8"/>
      <c r="H24" s="8"/>
      <c r="I24" s="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10"/>
      <c r="G25" s="2"/>
      <c r="H25" s="2"/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10" t="s">
        <v>35</v>
      </c>
      <c r="G26" s="2" t="s">
        <v>37</v>
      </c>
      <c r="H26" s="2"/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10" t="s">
        <v>38</v>
      </c>
      <c r="G27" s="2" t="s">
        <v>2</v>
      </c>
      <c r="H27" s="2"/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10"/>
      <c r="G28" s="2"/>
      <c r="H28" s="2"/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13" t="s">
        <v>39</v>
      </c>
      <c r="G29" s="14">
        <v>-47.154000000000003</v>
      </c>
      <c r="H29" s="2"/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10"/>
      <c r="G30" s="2"/>
      <c r="H30" s="2"/>
      <c r="I30" s="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15" t="s">
        <v>41</v>
      </c>
      <c r="G31" s="2"/>
      <c r="H31" s="2"/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10"/>
      <c r="G32" s="2"/>
      <c r="H32" s="2" t="s">
        <v>43</v>
      </c>
      <c r="I32" s="11" t="s">
        <v>30</v>
      </c>
      <c r="J32" s="2"/>
      <c r="K32" s="2"/>
      <c r="L32" s="30"/>
      <c r="M32" s="2"/>
      <c r="N32" s="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10"/>
      <c r="G33" s="2" t="s">
        <v>1</v>
      </c>
      <c r="H33" s="26" t="s">
        <v>64</v>
      </c>
      <c r="I33" s="32">
        <v>9.9999999999999995E-7</v>
      </c>
      <c r="J33" s="2"/>
      <c r="K33" s="2"/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10"/>
      <c r="G34" s="2" t="s">
        <v>3</v>
      </c>
      <c r="H34" s="26" t="s">
        <v>65</v>
      </c>
      <c r="I34" s="32">
        <v>7.9658000000000007E-2</v>
      </c>
      <c r="J34" s="2"/>
      <c r="K34" s="2"/>
      <c r="L34" s="2"/>
      <c r="M34" s="3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10"/>
      <c r="G35" s="2"/>
      <c r="H35" s="30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10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10"/>
      <c r="G37" s="2"/>
      <c r="H37" s="2"/>
      <c r="I37" s="11"/>
      <c r="J37" s="2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15" t="s">
        <v>47</v>
      </c>
      <c r="G38" s="2"/>
      <c r="H38" s="2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10"/>
      <c r="G39" s="2"/>
      <c r="H39" s="2"/>
      <c r="I39" s="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10" t="s">
        <v>27</v>
      </c>
      <c r="G40" s="2"/>
      <c r="H40" s="2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10"/>
      <c r="G41" s="2" t="s">
        <v>28</v>
      </c>
      <c r="H41" s="2" t="s">
        <v>29</v>
      </c>
      <c r="I41" s="11" t="s">
        <v>30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10" t="s">
        <v>48</v>
      </c>
      <c r="G42" s="14">
        <v>0.16600000000000001</v>
      </c>
      <c r="H42" s="14">
        <v>21</v>
      </c>
      <c r="I42" s="32">
        <v>0.13500000000000001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18"/>
      <c r="G43" s="19"/>
      <c r="H43" s="19"/>
      <c r="I43" s="2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0"/>
  <sheetViews>
    <sheetView workbookViewId="0">
      <selection activeCell="H29" sqref="H29"/>
    </sheetView>
  </sheetViews>
  <sheetFormatPr baseColWidth="10" defaultColWidth="14.5" defaultRowHeight="15" customHeight="1" x14ac:dyDescent="0.15"/>
  <cols>
    <col min="1" max="2" width="18.1640625" customWidth="1"/>
  </cols>
  <sheetData>
    <row r="1" spans="1:26" ht="15.75" customHeight="1" x14ac:dyDescent="0.15">
      <c r="A1" s="33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41"/>
      <c r="B3" s="40"/>
      <c r="C3" s="42" t="s">
        <v>1</v>
      </c>
      <c r="D3" s="43"/>
      <c r="E3" s="43"/>
      <c r="F3" s="43"/>
      <c r="G3" s="43"/>
      <c r="H3" s="43"/>
      <c r="I3" s="43"/>
      <c r="J3" s="4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41"/>
      <c r="B4" s="40"/>
      <c r="C4" s="44" t="s">
        <v>5</v>
      </c>
      <c r="D4" s="43"/>
      <c r="E4" s="43"/>
      <c r="F4" s="43"/>
      <c r="G4" s="34"/>
      <c r="H4" s="45" t="s">
        <v>7</v>
      </c>
      <c r="I4" s="46"/>
      <c r="J4" s="4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47" t="s">
        <v>67</v>
      </c>
      <c r="B5" s="40"/>
      <c r="C5" s="24" t="s">
        <v>6</v>
      </c>
      <c r="D5" s="24" t="s">
        <v>9</v>
      </c>
      <c r="E5" s="24" t="s">
        <v>14</v>
      </c>
      <c r="F5" s="24" t="s">
        <v>18</v>
      </c>
      <c r="G5" s="35"/>
      <c r="H5" s="24" t="s">
        <v>22</v>
      </c>
      <c r="I5" s="36" t="s">
        <v>25</v>
      </c>
      <c r="J5" s="36" t="s">
        <v>31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48"/>
      <c r="B6" s="40"/>
      <c r="C6" s="2"/>
      <c r="D6" s="2"/>
      <c r="E6" s="2"/>
      <c r="F6" s="2"/>
      <c r="G6" s="3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39" t="s">
        <v>68</v>
      </c>
      <c r="B7" s="37" t="s">
        <v>15</v>
      </c>
      <c r="C7" s="38">
        <v>0.55000000000000004</v>
      </c>
      <c r="D7" s="38">
        <v>0.35</v>
      </c>
      <c r="E7" s="38">
        <v>0.4</v>
      </c>
      <c r="F7" s="38">
        <v>0.95</v>
      </c>
      <c r="G7" s="35"/>
      <c r="H7" s="38">
        <v>0.45</v>
      </c>
      <c r="I7" s="38">
        <v>0.7</v>
      </c>
      <c r="J7" s="38">
        <v>0.3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40"/>
      <c r="B8" s="37" t="s">
        <v>69</v>
      </c>
      <c r="C8" s="38">
        <v>0.25</v>
      </c>
      <c r="D8" s="38">
        <v>0.15</v>
      </c>
      <c r="E8" s="38">
        <v>0.2</v>
      </c>
      <c r="F8" s="38">
        <v>0.45</v>
      </c>
      <c r="G8" s="35"/>
      <c r="H8" s="38">
        <v>0.3</v>
      </c>
      <c r="I8" s="38">
        <v>0.45</v>
      </c>
      <c r="J8" s="38">
        <v>0.3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39" t="s">
        <v>70</v>
      </c>
      <c r="B9" s="37" t="s">
        <v>15</v>
      </c>
      <c r="C9" s="38">
        <v>0.6</v>
      </c>
      <c r="D9" s="38">
        <v>0.45</v>
      </c>
      <c r="E9" s="38">
        <v>0.45</v>
      </c>
      <c r="F9" s="38">
        <v>0.6</v>
      </c>
      <c r="G9" s="35"/>
      <c r="H9" s="38">
        <v>0.45</v>
      </c>
      <c r="I9" s="38">
        <v>0.35</v>
      </c>
      <c r="J9" s="38">
        <v>0.35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40"/>
      <c r="B10" s="37" t="s">
        <v>69</v>
      </c>
      <c r="C10" s="38">
        <v>0.25</v>
      </c>
      <c r="D10" s="38">
        <v>0.15</v>
      </c>
      <c r="E10" s="38">
        <v>0.15</v>
      </c>
      <c r="F10" s="38">
        <v>0.2</v>
      </c>
      <c r="G10" s="35"/>
      <c r="H10" s="38">
        <v>0.1</v>
      </c>
      <c r="I10" s="38">
        <v>0.2</v>
      </c>
      <c r="J10" s="38">
        <v>0.15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A7:A8"/>
    <mergeCell ref="A9:A10"/>
    <mergeCell ref="A3:B3"/>
    <mergeCell ref="C3:J3"/>
    <mergeCell ref="A4:B4"/>
    <mergeCell ref="C4:F4"/>
    <mergeCell ref="H4:J4"/>
    <mergeCell ref="A5:B5"/>
    <mergeCell ref="A6:B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Fig. 4E</vt:lpstr>
      <vt:lpstr>Fig. 4F - Left</vt:lpstr>
      <vt:lpstr>Fig. 4F - Right</vt:lpstr>
      <vt:lpstr>Fig. 4G - Left</vt:lpstr>
      <vt:lpstr>Fig. 4G - Right</vt:lpstr>
      <vt:lpstr>Fig. 4I</vt:lpstr>
      <vt:lpstr>Fig. 4J</vt:lpstr>
      <vt:lpstr>Tables 4I-J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Nicolas</cp:lastModifiedBy>
  <dcterms:modified xsi:type="dcterms:W3CDTF">2021-01-25T19:24:39Z</dcterms:modified>
</cp:coreProperties>
</file>